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k.corporg.net\NGDFS\Shared\NGDSSWRK002\T2 Finance\50. Submission documents\50.3 Dec Submission\Final Submission\NGET\"/>
    </mc:Choice>
  </mc:AlternateContent>
  <bookViews>
    <workbookView xWindow="-120" yWindow="-120" windowWidth="20730" windowHeight="11160" activeTab="1"/>
  </bookViews>
  <sheets>
    <sheet name="Summary - scenario key" sheetId="20" r:id="rId1"/>
    <sheet name="Summary" sheetId="19" r:id="rId2"/>
    <sheet name="Base" sheetId="2" r:id="rId3"/>
    <sheet name="+1% inflation" sheetId="5" r:id="rId4"/>
    <sheet name="-1% inflation" sheetId="6" r:id="rId5"/>
    <sheet name="+0.5% inflation wedge" sheetId="7" r:id="rId6"/>
    <sheet name="-0.5% inflation wedge" sheetId="8" r:id="rId7"/>
    <sheet name="10% totex overspend" sheetId="11" r:id="rId8"/>
    <sheet name="10% totex underspend" sheetId="12" r:id="rId9"/>
    <sheet name="+2% RoRE" sheetId="13" r:id="rId10"/>
    <sheet name="-2% RoRE" sheetId="14" r:id="rId11"/>
    <sheet name="inc UM &amp; competable spend" sheetId="16" r:id="rId12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9" l="1"/>
  <c r="K18" i="19"/>
  <c r="J18" i="19"/>
  <c r="I18" i="19"/>
  <c r="H18" i="19"/>
  <c r="G18" i="19"/>
  <c r="F18" i="19"/>
  <c r="E18" i="19"/>
  <c r="D18" i="19"/>
  <c r="C18" i="19"/>
  <c r="L4" i="19" l="1"/>
  <c r="H4" i="19"/>
  <c r="F4" i="19"/>
  <c r="K4" i="19"/>
  <c r="J4" i="19"/>
  <c r="I4" i="19"/>
  <c r="G4" i="19"/>
  <c r="E4" i="19"/>
  <c r="C4" i="19"/>
  <c r="D4" i="19"/>
  <c r="J6" i="19"/>
  <c r="L6" i="19"/>
  <c r="K6" i="19"/>
  <c r="I6" i="19"/>
  <c r="E6" i="19"/>
  <c r="C6" i="19"/>
  <c r="H6" i="19"/>
  <c r="G6" i="19"/>
  <c r="D6" i="19"/>
  <c r="F6" i="19"/>
  <c r="L7" i="19"/>
  <c r="I7" i="19"/>
  <c r="G7" i="19"/>
  <c r="K7" i="19"/>
  <c r="D7" i="19"/>
  <c r="J7" i="19"/>
  <c r="F7" i="19"/>
  <c r="H7" i="19"/>
  <c r="E7" i="19"/>
  <c r="C7" i="19"/>
  <c r="K5" i="19"/>
  <c r="J5" i="19"/>
  <c r="I5" i="19"/>
  <c r="L5" i="19"/>
  <c r="G5" i="19"/>
  <c r="E5" i="19"/>
  <c r="C5" i="19"/>
  <c r="F5" i="19"/>
  <c r="D5" i="19"/>
  <c r="H5" i="19"/>
  <c r="L16" i="19" l="1"/>
  <c r="H16" i="19"/>
  <c r="F16" i="19"/>
  <c r="I16" i="19"/>
  <c r="K16" i="19"/>
  <c r="E16" i="19"/>
  <c r="J16" i="19"/>
  <c r="G16" i="19"/>
  <c r="D16" i="19"/>
  <c r="C16" i="19"/>
  <c r="L14" i="19" l="1"/>
  <c r="I14" i="19"/>
  <c r="G14" i="19"/>
  <c r="H14" i="19"/>
  <c r="E14" i="19"/>
  <c r="D14" i="19"/>
  <c r="K14" i="19"/>
  <c r="J14" i="19"/>
  <c r="C14" i="19"/>
  <c r="F14" i="19"/>
  <c r="J12" i="19"/>
  <c r="H12" i="19"/>
  <c r="K12" i="19"/>
  <c r="E12" i="19"/>
  <c r="C12" i="19"/>
  <c r="I12" i="19"/>
  <c r="D12" i="19"/>
  <c r="L12" i="19"/>
  <c r="G12" i="19"/>
  <c r="F12" i="19"/>
  <c r="L20" i="19"/>
  <c r="I20" i="19"/>
  <c r="G20" i="19"/>
  <c r="J20" i="19"/>
  <c r="H20" i="19"/>
  <c r="F20" i="19"/>
  <c r="D20" i="19"/>
  <c r="E20" i="19"/>
  <c r="K20" i="19"/>
  <c r="C20" i="19"/>
  <c r="L9" i="19" l="1"/>
  <c r="H9" i="19"/>
  <c r="F9" i="19"/>
  <c r="K9" i="19"/>
  <c r="J9" i="19"/>
  <c r="I9" i="19"/>
  <c r="G9" i="19"/>
  <c r="C9" i="19"/>
  <c r="E9" i="19"/>
  <c r="D9" i="19"/>
  <c r="K17" i="19"/>
  <c r="E17" i="19"/>
  <c r="I17" i="19"/>
  <c r="H17" i="19"/>
  <c r="F17" i="19"/>
  <c r="C17" i="19"/>
  <c r="L17" i="19"/>
  <c r="J17" i="19"/>
  <c r="D17" i="19"/>
  <c r="G17" i="19"/>
  <c r="K10" i="19"/>
  <c r="H10" i="19"/>
  <c r="L10" i="19"/>
  <c r="J10" i="19"/>
  <c r="E10" i="19"/>
  <c r="C10" i="19"/>
  <c r="I10" i="19"/>
  <c r="D10" i="19"/>
  <c r="F10" i="19"/>
  <c r="G10" i="19"/>
  <c r="L21" i="19" l="1"/>
  <c r="H21" i="19"/>
  <c r="F21" i="19"/>
  <c r="J21" i="19"/>
  <c r="I21" i="19"/>
  <c r="G21" i="19"/>
  <c r="K21" i="19"/>
  <c r="E21" i="19"/>
  <c r="C21" i="19"/>
  <c r="D21" i="19"/>
  <c r="J19" i="19" l="1"/>
  <c r="L19" i="19"/>
  <c r="I19" i="19"/>
  <c r="H19" i="19"/>
  <c r="F19" i="19"/>
  <c r="C19" i="19"/>
  <c r="K19" i="19"/>
  <c r="E19" i="19"/>
  <c r="D19" i="19"/>
  <c r="G19" i="19"/>
</calcChain>
</file>

<file path=xl/sharedStrings.xml><?xml version="1.0" encoding="utf-8"?>
<sst xmlns="http://schemas.openxmlformats.org/spreadsheetml/2006/main" count="272" uniqueCount="36">
  <si>
    <t>FY22</t>
  </si>
  <si>
    <t>F23</t>
  </si>
  <si>
    <t>FY24</t>
  </si>
  <si>
    <t>FY25</t>
  </si>
  <si>
    <t>FY26</t>
  </si>
  <si>
    <t>Interest Cover ratios</t>
  </si>
  <si>
    <t>Net Debt ratios</t>
  </si>
  <si>
    <t>Gearing ratios</t>
  </si>
  <si>
    <t>FFO interest cover ratio (including accretions)</t>
  </si>
  <si>
    <t>FFO interest cover ratio (cash interest only)</t>
  </si>
  <si>
    <t>FFO / Net Debt</t>
  </si>
  <si>
    <t>RCF / Net Debt</t>
  </si>
  <si>
    <t>Net Debt / Total closing RAV</t>
  </si>
  <si>
    <t>RCF / Capex</t>
  </si>
  <si>
    <t>Equity ratios</t>
  </si>
  <si>
    <t>Regulated equity / EBITDA</t>
  </si>
  <si>
    <t>Dividend cover ratio</t>
  </si>
  <si>
    <t>Dividend/RegEquity</t>
  </si>
  <si>
    <t>Net debt / EBITDA</t>
  </si>
  <si>
    <t>T2 average</t>
  </si>
  <si>
    <t>Adjusted interest cover ratio</t>
  </si>
  <si>
    <t>Scenario</t>
  </si>
  <si>
    <t>Description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</si>
  <si>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</si>
  <si>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</si>
  <si>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</si>
  <si>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</si>
  <si>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</si>
  <si>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</si>
  <si>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</si>
  <si>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</si>
  <si>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</si>
  <si>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Base case based on Ofgem's package inc 5% dividend yield excluding incentives performance</t>
  </si>
  <si>
    <t>EBITDA / RAV</t>
  </si>
  <si>
    <t>PAT / Regulated equity (RoRE)</t>
  </si>
  <si>
    <t>Nominal PMICR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</si>
</sst>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/>
      <top style="thin">
        <color rgb="FF00148C"/>
      </top>
      <bottom/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/>
      <top/>
      <bottom/>
      <diagonal/>
    </border>
    <border>
      <left/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/>
      <bottom style="thin">
        <color rgb="FF00148C"/>
      </bottom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0" xfId="0" applyNumberFormat="1" applyFont="1" applyBorder="1"/>
    <xf numFmtId="164" fontId="2" fillId="0" borderId="0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10" fontId="2" fillId="0" borderId="13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quotePrefix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2" fontId="2" fillId="0" borderId="15" xfId="0" applyNumberFormat="1" applyFont="1" applyBorder="1" applyAlignment="1">
      <alignment horizontal="left"/>
    </xf>
    <xf numFmtId="10" fontId="2" fillId="0" borderId="0" xfId="0" applyNumberFormat="1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11" xfId="1" applyNumberFormat="1" applyFont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0" fontId="2" fillId="0" borderId="0" xfId="0" applyFont="1" applyFill="1"/>
    <xf numFmtId="2" fontId="2" fillId="0" borderId="0" xfId="0" applyNumberFormat="1" applyFont="1" applyAlignment="1">
      <alignment horizontal="center"/>
    </xf>
    <xf numFmtId="10" fontId="2" fillId="0" borderId="0" xfId="0" applyNumberFormat="1" applyFont="1"/>
    <xf numFmtId="1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workbookViewId="0"/>
  </sheetViews>
  <sheetFormatPr defaultRowHeight="14.25" x14ac:dyDescent="0.2"/>
  <cols>
    <col min="1" max="1" width="9.140625" style="3"/>
    <col min="2" max="2" width="16.85546875" style="3" customWidth="1"/>
    <col min="3" max="3" width="91.140625" style="3" bestFit="1" customWidth="1"/>
    <col min="4" max="16384" width="9.140625" style="3"/>
  </cols>
  <sheetData>
    <row r="2" spans="2:3" ht="25.5" customHeight="1" x14ac:dyDescent="0.2">
      <c r="B2" s="28" t="s">
        <v>21</v>
      </c>
      <c r="C2" s="29" t="s">
        <v>22</v>
      </c>
    </row>
    <row r="3" spans="2:3" ht="15.75" customHeight="1" x14ac:dyDescent="0.25">
      <c r="B3" s="30">
        <v>1</v>
      </c>
      <c r="C3" s="31" t="s">
        <v>32</v>
      </c>
    </row>
    <row r="4" spans="2:3" ht="15.75" customHeight="1" x14ac:dyDescent="0.25">
      <c r="B4" s="30">
        <v>2</v>
      </c>
      <c r="C4" s="32" t="s">
        <v>23</v>
      </c>
    </row>
    <row r="5" spans="2:3" ht="15.75" customHeight="1" x14ac:dyDescent="0.25">
      <c r="B5" s="30">
        <v>3</v>
      </c>
      <c r="C5" s="32" t="s">
        <v>24</v>
      </c>
    </row>
    <row r="6" spans="2:3" ht="15.75" customHeight="1" x14ac:dyDescent="0.25">
      <c r="B6" s="30">
        <v>4</v>
      </c>
      <c r="C6" s="32" t="s">
        <v>25</v>
      </c>
    </row>
    <row r="7" spans="2:3" ht="15.75" customHeight="1" x14ac:dyDescent="0.25">
      <c r="B7" s="30">
        <v>5</v>
      </c>
      <c r="C7" s="32" t="s">
        <v>26</v>
      </c>
    </row>
    <row r="8" spans="2:3" ht="15.75" customHeight="1" x14ac:dyDescent="0.25">
      <c r="B8" s="30">
        <v>6</v>
      </c>
      <c r="C8" s="33" t="s">
        <v>27</v>
      </c>
    </row>
    <row r="9" spans="2:3" ht="15.75" customHeight="1" x14ac:dyDescent="0.25">
      <c r="B9" s="30">
        <v>7</v>
      </c>
      <c r="C9" s="33" t="s">
        <v>28</v>
      </c>
    </row>
    <row r="10" spans="2:3" ht="15.75" customHeight="1" x14ac:dyDescent="0.25">
      <c r="B10" s="30">
        <v>8</v>
      </c>
      <c r="C10" s="32" t="s">
        <v>29</v>
      </c>
    </row>
    <row r="11" spans="2:3" ht="15.75" customHeight="1" x14ac:dyDescent="0.25">
      <c r="B11" s="30">
        <v>9</v>
      </c>
      <c r="C11" s="32" t="s">
        <v>30</v>
      </c>
    </row>
    <row r="12" spans="2:3" ht="15.75" customHeight="1" x14ac:dyDescent="0.25">
      <c r="B12" s="34">
        <v>10</v>
      </c>
      <c r="C12" s="35" t="s">
        <v>31</v>
      </c>
    </row>
    <row r="13" spans="2:3" x14ac:dyDescent="0.2">
      <c r="C13" s="2"/>
    </row>
    <row r="14" spans="2:3" x14ac:dyDescent="0.2">
      <c r="C14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4.1115953061654276</v>
      </c>
      <c r="D4" s="2">
        <v>4.0637380313421385</v>
      </c>
      <c r="E4" s="2">
        <v>4.1871549759861741</v>
      </c>
      <c r="F4" s="2">
        <v>4.2275228594961511</v>
      </c>
      <c r="G4" s="15">
        <v>4.1679507736624437</v>
      </c>
    </row>
    <row r="5" spans="2:7" x14ac:dyDescent="0.2">
      <c r="B5" s="13" t="s">
        <v>9</v>
      </c>
      <c r="C5" s="14">
        <v>5.0559558764404473</v>
      </c>
      <c r="D5" s="2">
        <v>4.9220064006518038</v>
      </c>
      <c r="E5" s="2">
        <v>5.070340037153767</v>
      </c>
      <c r="F5" s="2">
        <v>5.1741245727159448</v>
      </c>
      <c r="G5" s="15">
        <v>5.1358018879885128</v>
      </c>
    </row>
    <row r="6" spans="2:7" x14ac:dyDescent="0.2">
      <c r="B6" s="13" t="s">
        <v>20</v>
      </c>
      <c r="C6" s="14">
        <v>1.4929335066412739</v>
      </c>
      <c r="D6" s="2">
        <v>1.6500536791896565</v>
      </c>
      <c r="E6" s="2">
        <v>1.8604426553724227</v>
      </c>
      <c r="F6" s="2">
        <v>1.9118792387436623</v>
      </c>
      <c r="G6" s="15">
        <v>1.9211243622978511</v>
      </c>
    </row>
    <row r="7" spans="2:7" x14ac:dyDescent="0.2">
      <c r="B7" s="13" t="s">
        <v>35</v>
      </c>
      <c r="C7" s="14">
        <v>2.137620779550188</v>
      </c>
      <c r="D7" s="2">
        <v>2.2404129631783709</v>
      </c>
      <c r="E7" s="2">
        <v>2.4195249699412744</v>
      </c>
      <c r="F7" s="2">
        <v>2.4662585350211783</v>
      </c>
      <c r="G7" s="15">
        <v>2.4628173727251212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0.10696184795108564</v>
      </c>
      <c r="D9" s="36">
        <v>0.10717675572374466</v>
      </c>
      <c r="E9" s="36">
        <v>0.11143423305840511</v>
      </c>
      <c r="F9" s="36">
        <v>0.11089192766349401</v>
      </c>
      <c r="G9" s="41">
        <v>0.10875778365339252</v>
      </c>
    </row>
    <row r="10" spans="2:7" x14ac:dyDescent="0.2">
      <c r="B10" s="13" t="s">
        <v>11</v>
      </c>
      <c r="C10" s="40">
        <v>7.4101927538403972E-2</v>
      </c>
      <c r="D10" s="36">
        <v>7.4893160416953181E-2</v>
      </c>
      <c r="E10" s="36">
        <v>7.933306154532821E-2</v>
      </c>
      <c r="F10" s="36">
        <v>7.8813495261878377E-2</v>
      </c>
      <c r="G10" s="41">
        <v>7.6710487318119164E-2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0.6086442008630486</v>
      </c>
      <c r="D12" s="4">
        <v>0.61950968626448577</v>
      </c>
      <c r="E12" s="4">
        <v>0.62303022155601684</v>
      </c>
      <c r="F12" s="4">
        <v>0.62347186263979315</v>
      </c>
      <c r="G12" s="20">
        <v>0.62407760675856716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0.58002435710799105</v>
      </c>
      <c r="D14" s="2">
        <v>0.5787366044101756</v>
      </c>
      <c r="E14" s="2">
        <v>0.6960431106549575</v>
      </c>
      <c r="F14" s="2">
        <v>0.76709634214896372</v>
      </c>
      <c r="G14" s="15">
        <v>0.76047942779228617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6.6338237453235287</v>
      </c>
      <c r="D16" s="2">
        <v>6.57590258410029</v>
      </c>
      <c r="E16" s="2">
        <v>6.3921298082214948</v>
      </c>
      <c r="F16" s="2">
        <v>6.4589512524522323</v>
      </c>
      <c r="G16" s="15">
        <v>6.573638760595415</v>
      </c>
    </row>
    <row r="17" spans="2:7" x14ac:dyDescent="0.2">
      <c r="B17" s="13" t="s">
        <v>15</v>
      </c>
      <c r="C17" s="14">
        <v>4.2655222698309139</v>
      </c>
      <c r="D17" s="2">
        <v>4.038786305998606</v>
      </c>
      <c r="E17" s="2">
        <v>3.8676129571569851</v>
      </c>
      <c r="F17" s="2">
        <v>3.9007003044037498</v>
      </c>
      <c r="G17" s="15">
        <v>3.9597287074966032</v>
      </c>
    </row>
    <row r="18" spans="2:7" x14ac:dyDescent="0.2">
      <c r="B18" s="13" t="s">
        <v>33</v>
      </c>
      <c r="C18" s="37">
        <v>9.1748624055938838E-2</v>
      </c>
      <c r="D18" s="38">
        <v>9.4209072951047468E-2</v>
      </c>
      <c r="E18" s="38">
        <v>9.7468330626621733E-2</v>
      </c>
      <c r="F18" s="38">
        <v>9.6528343111907416E-2</v>
      </c>
      <c r="G18" s="39">
        <v>9.4936401205903909E-2</v>
      </c>
    </row>
    <row r="19" spans="2:7" x14ac:dyDescent="0.2">
      <c r="B19" s="13" t="s">
        <v>34</v>
      </c>
      <c r="C19" s="37">
        <v>0.10001682604865121</v>
      </c>
      <c r="D19" s="38">
        <v>0.11131625336330597</v>
      </c>
      <c r="E19" s="38">
        <v>0.12379812655142132</v>
      </c>
      <c r="F19" s="38">
        <v>0.12749366369206344</v>
      </c>
      <c r="G19" s="39">
        <v>0.12711006722275819</v>
      </c>
    </row>
    <row r="20" spans="2:7" x14ac:dyDescent="0.2">
      <c r="B20" s="13" t="s">
        <v>16</v>
      </c>
      <c r="C20" s="14">
        <v>1.96</v>
      </c>
      <c r="D20" s="2">
        <v>2.12</v>
      </c>
      <c r="E20" s="2">
        <v>2.33</v>
      </c>
      <c r="F20" s="2">
        <v>2.4</v>
      </c>
      <c r="G20" s="15">
        <v>2.39</v>
      </c>
    </row>
    <row r="21" spans="2:7" x14ac:dyDescent="0.2">
      <c r="B21" s="24" t="s">
        <v>17</v>
      </c>
      <c r="C21" s="25">
        <v>5.1104391564161258E-2</v>
      </c>
      <c r="D21" s="26">
        <v>5.2563755969626001E-2</v>
      </c>
      <c r="E21" s="26">
        <v>5.3054650912744063E-2</v>
      </c>
      <c r="F21" s="26">
        <v>5.3116880295368034E-2</v>
      </c>
      <c r="G21" s="27">
        <v>5.320247040232897E-2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4.1115953061654258</v>
      </c>
      <c r="D4" s="2">
        <v>4.0637380313421385</v>
      </c>
      <c r="E4" s="2">
        <v>3.4008302748281269</v>
      </c>
      <c r="F4" s="2">
        <v>3.3278261019053952</v>
      </c>
      <c r="G4" s="15">
        <v>3.1831326706924159</v>
      </c>
    </row>
    <row r="5" spans="2:7" x14ac:dyDescent="0.2">
      <c r="B5" s="13" t="s">
        <v>9</v>
      </c>
      <c r="C5" s="14">
        <v>5.0559558764404455</v>
      </c>
      <c r="D5" s="2">
        <v>4.9220064006518038</v>
      </c>
      <c r="E5" s="2">
        <v>4.1181580335379113</v>
      </c>
      <c r="F5" s="2">
        <v>4.0729730813676515</v>
      </c>
      <c r="G5" s="15">
        <v>3.9222965115528079</v>
      </c>
    </row>
    <row r="6" spans="2:7" x14ac:dyDescent="0.2">
      <c r="B6" s="13" t="s">
        <v>20</v>
      </c>
      <c r="C6" s="14">
        <v>1.4929335066412723</v>
      </c>
      <c r="D6" s="2">
        <v>1.6500536791896565</v>
      </c>
      <c r="E6" s="2">
        <v>0.95034797267219262</v>
      </c>
      <c r="F6" s="2">
        <v>0.93570921873389368</v>
      </c>
      <c r="G6" s="15">
        <v>0.9089349972323969</v>
      </c>
    </row>
    <row r="7" spans="2:7" x14ac:dyDescent="0.2">
      <c r="B7" s="13" t="s">
        <v>35</v>
      </c>
      <c r="C7" s="14">
        <v>2.1376207795501867</v>
      </c>
      <c r="D7" s="2">
        <v>2.2404129631783709</v>
      </c>
      <c r="E7" s="2">
        <v>1.6563769633862229</v>
      </c>
      <c r="F7" s="2">
        <v>1.6340384335839617</v>
      </c>
      <c r="G7" s="15">
        <v>1.5847815682555142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0.10696184795108558</v>
      </c>
      <c r="D9" s="36">
        <v>0.10717675572374466</v>
      </c>
      <c r="E9" s="36">
        <v>8.2870854306435246E-2</v>
      </c>
      <c r="F9" s="36">
        <v>7.8961032720222146E-2</v>
      </c>
      <c r="G9" s="41">
        <v>7.4011030418776491E-2</v>
      </c>
    </row>
    <row r="10" spans="2:7" x14ac:dyDescent="0.2">
      <c r="B10" s="13" t="s">
        <v>11</v>
      </c>
      <c r="C10" s="40">
        <v>7.4101927538403917E-2</v>
      </c>
      <c r="D10" s="36">
        <v>7.4893160416953181E-2</v>
      </c>
      <c r="E10" s="36">
        <v>5.1594669007600472E-2</v>
      </c>
      <c r="F10" s="36">
        <v>4.8504585176568298E-2</v>
      </c>
      <c r="G10" s="41">
        <v>4.4346353879554233E-2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0.6086442008630486</v>
      </c>
      <c r="D12" s="4">
        <v>0.61950968626448577</v>
      </c>
      <c r="E12" s="4">
        <v>0.63946417406425582</v>
      </c>
      <c r="F12" s="4">
        <v>0.65667540415977954</v>
      </c>
      <c r="G12" s="20">
        <v>0.67420253086381232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0.58002435710799072</v>
      </c>
      <c r="D14" s="2">
        <v>0.5787366044101756</v>
      </c>
      <c r="E14" s="2">
        <v>0.48177440354340445</v>
      </c>
      <c r="F14" s="2">
        <v>0.51942996790766605</v>
      </c>
      <c r="G14" s="15">
        <v>0.50110432321675291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6.6338237453235287</v>
      </c>
      <c r="D16" s="2">
        <v>6.57590258410029</v>
      </c>
      <c r="E16" s="2">
        <v>8.2026965150588182</v>
      </c>
      <c r="F16" s="2">
        <v>8.5778317762020642</v>
      </c>
      <c r="G16" s="15">
        <v>9.0241058993556624</v>
      </c>
    </row>
    <row r="17" spans="2:7" x14ac:dyDescent="0.2">
      <c r="B17" s="13" t="s">
        <v>15</v>
      </c>
      <c r="C17" s="14">
        <v>4.2655222698309139</v>
      </c>
      <c r="D17" s="2">
        <v>4.038786305998606</v>
      </c>
      <c r="E17" s="2">
        <v>4.6247562926954746</v>
      </c>
      <c r="F17" s="2">
        <v>4.4846824003071903</v>
      </c>
      <c r="G17" s="15">
        <v>4.3607532286479893</v>
      </c>
    </row>
    <row r="18" spans="2:7" x14ac:dyDescent="0.2">
      <c r="B18" s="13" t="s">
        <v>33</v>
      </c>
      <c r="C18" s="37">
        <v>9.1748624055938838E-2</v>
      </c>
      <c r="D18" s="38">
        <v>9.4209072951047468E-2</v>
      </c>
      <c r="E18" s="38">
        <v>7.7957799961305835E-2</v>
      </c>
      <c r="F18" s="38">
        <v>7.6554940839668725E-2</v>
      </c>
      <c r="G18" s="39">
        <v>7.4711283132432166E-2</v>
      </c>
    </row>
    <row r="19" spans="2:7" x14ac:dyDescent="0.2">
      <c r="B19" s="13" t="s">
        <v>34</v>
      </c>
      <c r="C19" s="37">
        <v>0.10001682604865121</v>
      </c>
      <c r="D19" s="38">
        <v>0.11131625336330597</v>
      </c>
      <c r="E19" s="38">
        <v>8.3859072121778136E-2</v>
      </c>
      <c r="F19" s="38">
        <v>8.9474286053909974E-2</v>
      </c>
      <c r="G19" s="39">
        <v>9.1494410425885547E-2</v>
      </c>
    </row>
    <row r="20" spans="2:7" x14ac:dyDescent="0.2">
      <c r="B20" s="13" t="s">
        <v>16</v>
      </c>
      <c r="C20" s="14">
        <v>1.96</v>
      </c>
      <c r="D20" s="2">
        <v>2.12</v>
      </c>
      <c r="E20" s="2">
        <v>1.51</v>
      </c>
      <c r="F20" s="2">
        <v>1.54</v>
      </c>
      <c r="G20" s="15">
        <v>1.49</v>
      </c>
    </row>
    <row r="21" spans="2:7" x14ac:dyDescent="0.2">
      <c r="B21" s="24" t="s">
        <v>17</v>
      </c>
      <c r="C21" s="25">
        <v>5.1104391564161258E-2</v>
      </c>
      <c r="D21" s="26">
        <v>5.2563755969626001E-2</v>
      </c>
      <c r="E21" s="26">
        <v>5.5472989260058905E-2</v>
      </c>
      <c r="F21" s="26">
        <v>5.8253909688741862E-2</v>
      </c>
      <c r="G21" s="27">
        <v>6.1387831075015928E-2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zoomScaleNormal="10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4.1130559701667551</v>
      </c>
      <c r="D4" s="2">
        <v>4.0316969209500844</v>
      </c>
      <c r="E4" s="2">
        <v>3.6591764844135768</v>
      </c>
      <c r="F4" s="2">
        <v>3.5198454573401698</v>
      </c>
      <c r="G4" s="15">
        <v>3.304273164993182</v>
      </c>
    </row>
    <row r="5" spans="2:7" x14ac:dyDescent="0.2">
      <c r="B5" s="13" t="s">
        <v>9</v>
      </c>
      <c r="C5" s="14">
        <v>5.0577520290749103</v>
      </c>
      <c r="D5" s="2">
        <v>4.8831981533638764</v>
      </c>
      <c r="E5" s="2">
        <v>4.4309964972251814</v>
      </c>
      <c r="F5" s="2">
        <v>4.3079882660071389</v>
      </c>
      <c r="G5" s="15">
        <v>4.0715673674547448</v>
      </c>
    </row>
    <row r="6" spans="2:7" x14ac:dyDescent="0.2">
      <c r="B6" s="13" t="s">
        <v>20</v>
      </c>
      <c r="C6" s="14">
        <v>1.5085788576283612</v>
      </c>
      <c r="D6" s="2">
        <v>1.6553659302572037</v>
      </c>
      <c r="E6" s="2">
        <v>1.3796674831810101</v>
      </c>
      <c r="F6" s="2">
        <v>1.3684931950820116</v>
      </c>
      <c r="G6" s="15">
        <v>1.3314571792679515</v>
      </c>
    </row>
    <row r="7" spans="2:7" x14ac:dyDescent="0.2">
      <c r="B7" s="13" t="s">
        <v>35</v>
      </c>
      <c r="C7" s="14">
        <v>2.1467541331741913</v>
      </c>
      <c r="D7" s="2">
        <v>2.235606760123535</v>
      </c>
      <c r="E7" s="2">
        <v>1.9863476841603245</v>
      </c>
      <c r="F7" s="2">
        <v>1.9564978214665054</v>
      </c>
      <c r="G7" s="15">
        <v>1.8896606970994876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0.10661304584608691</v>
      </c>
      <c r="D9" s="36">
        <v>0.10527441318722028</v>
      </c>
      <c r="E9" s="36">
        <v>9.0059206265425559E-2</v>
      </c>
      <c r="F9" s="36">
        <v>8.372609300145209E-2</v>
      </c>
      <c r="G9" s="41">
        <v>7.6303568084235968E-2</v>
      </c>
    </row>
    <row r="10" spans="2:7" x14ac:dyDescent="0.2">
      <c r="B10" s="13" t="s">
        <v>11</v>
      </c>
      <c r="C10" s="40">
        <v>7.3844753363417476E-2</v>
      </c>
      <c r="D10" s="36">
        <v>7.3260894872033994E-2</v>
      </c>
      <c r="E10" s="36">
        <v>5.9241132541743756E-2</v>
      </c>
      <c r="F10" s="36">
        <v>5.3906968300538559E-2</v>
      </c>
      <c r="G10" s="41">
        <v>4.7467042798858231E-2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0.61034611463437283</v>
      </c>
      <c r="D12" s="4">
        <v>0.62473608189802066</v>
      </c>
      <c r="E12" s="4">
        <v>0.64896982787834778</v>
      </c>
      <c r="F12" s="4">
        <v>0.6707104987353063</v>
      </c>
      <c r="G12" s="20">
        <v>0.69356483841489358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0.55081329934770351</v>
      </c>
      <c r="D14" s="2">
        <v>0.5206083841424034</v>
      </c>
      <c r="E14" s="2">
        <v>0.39949678523245563</v>
      </c>
      <c r="F14" s="2">
        <v>0.40023806550505731</v>
      </c>
      <c r="G14" s="15">
        <v>0.36091935185967705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6.6486756576717125</v>
      </c>
      <c r="D16" s="2">
        <v>6.6654374158184444</v>
      </c>
      <c r="E16" s="2">
        <v>7.5787571221732257</v>
      </c>
      <c r="F16" s="2">
        <v>8.0892551497997243</v>
      </c>
      <c r="G16" s="15">
        <v>8.6954494721802273</v>
      </c>
    </row>
    <row r="17" spans="2:7" x14ac:dyDescent="0.2">
      <c r="B17" s="13" t="s">
        <v>15</v>
      </c>
      <c r="C17" s="14">
        <v>4.2446117709778415</v>
      </c>
      <c r="D17" s="2">
        <v>4.003767723683139</v>
      </c>
      <c r="E17" s="2">
        <v>4.0993776640774175</v>
      </c>
      <c r="F17" s="2">
        <v>3.9714702526695196</v>
      </c>
      <c r="G17" s="15">
        <v>3.8418779564322523</v>
      </c>
    </row>
    <row r="18" spans="2:7" x14ac:dyDescent="0.2">
      <c r="B18" s="13" t="s">
        <v>33</v>
      </c>
      <c r="C18" s="37">
        <v>9.1799652451103136E-2</v>
      </c>
      <c r="D18" s="38">
        <v>9.3727694511900203E-2</v>
      </c>
      <c r="E18" s="38">
        <v>8.5630112882183806E-2</v>
      </c>
      <c r="F18" s="38">
        <v>8.2913752417849249E-2</v>
      </c>
      <c r="G18" s="39">
        <v>7.9761815721412568E-2</v>
      </c>
    </row>
    <row r="19" spans="2:7" x14ac:dyDescent="0.2">
      <c r="B19" s="13" t="s">
        <v>34</v>
      </c>
      <c r="C19" s="37">
        <v>0.14066120576335536</v>
      </c>
      <c r="D19" s="38">
        <v>0.14684312077393674</v>
      </c>
      <c r="E19" s="38">
        <v>0.13674536522259048</v>
      </c>
      <c r="F19" s="38">
        <v>0.13997074935618564</v>
      </c>
      <c r="G19" s="39">
        <v>0.14088413894411639</v>
      </c>
    </row>
    <row r="20" spans="2:7" x14ac:dyDescent="0.2">
      <c r="B20" s="13" t="s">
        <v>16</v>
      </c>
      <c r="C20" s="14">
        <v>2.74</v>
      </c>
      <c r="D20" s="2">
        <v>2.76</v>
      </c>
      <c r="E20" s="2">
        <v>2.4</v>
      </c>
      <c r="F20" s="2">
        <v>2.2999999999999998</v>
      </c>
      <c r="G20" s="15">
        <v>2.16</v>
      </c>
    </row>
    <row r="21" spans="2:7" x14ac:dyDescent="0.2">
      <c r="B21" s="24" t="s">
        <v>17</v>
      </c>
      <c r="C21" s="25">
        <v>5.1327603165648508E-2</v>
      </c>
      <c r="D21" s="26">
        <v>5.3295824712262727E-2</v>
      </c>
      <c r="E21" s="26">
        <v>5.6975159369117838E-2</v>
      </c>
      <c r="F21" s="26">
        <v>6.0736828605790695E-2</v>
      </c>
      <c r="G21" s="27">
        <v>6.5266661621157948E-2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workbookViewId="0"/>
  </sheetViews>
  <sheetFormatPr defaultRowHeight="15" x14ac:dyDescent="0.25"/>
  <cols>
    <col min="2" max="2" width="44.5703125" customWidth="1"/>
    <col min="3" max="8" width="9.140625" customWidth="1"/>
  </cols>
  <sheetData>
    <row r="2" spans="2:12" x14ac:dyDescent="0.25">
      <c r="B2" s="5" t="s">
        <v>19</v>
      </c>
      <c r="C2" s="6">
        <v>1</v>
      </c>
      <c r="D2" s="7">
        <v>2</v>
      </c>
      <c r="E2" s="6">
        <v>3</v>
      </c>
      <c r="F2" s="7">
        <v>4</v>
      </c>
      <c r="G2" s="6">
        <v>5</v>
      </c>
      <c r="H2" s="7">
        <v>6</v>
      </c>
      <c r="I2" s="6">
        <v>7</v>
      </c>
      <c r="J2" s="7">
        <v>8</v>
      </c>
      <c r="K2" s="6">
        <v>9</v>
      </c>
      <c r="L2" s="7">
        <v>10</v>
      </c>
    </row>
    <row r="3" spans="2:12" x14ac:dyDescent="0.25">
      <c r="B3" s="9" t="s">
        <v>5</v>
      </c>
      <c r="C3" s="10"/>
      <c r="D3" s="11"/>
      <c r="E3" s="12"/>
      <c r="F3" s="11"/>
      <c r="G3" s="11"/>
      <c r="H3" s="12"/>
      <c r="I3" s="11"/>
      <c r="J3" s="11"/>
      <c r="K3" s="11"/>
      <c r="L3" s="12"/>
    </row>
    <row r="4" spans="2:12" x14ac:dyDescent="0.25">
      <c r="B4" s="13" t="s">
        <v>8</v>
      </c>
      <c r="C4" s="14">
        <f>AVERAGE(Base!C4:G4)</f>
        <v>3.8874978916953786</v>
      </c>
      <c r="D4" s="2">
        <f>AVERAGE('+1% inflation'!C4:G4)</f>
        <v>2.9970774403229559</v>
      </c>
      <c r="E4" s="15">
        <f>AVERAGE('-1% inflation'!C4:G4)</f>
        <v>5.2641861193056751</v>
      </c>
      <c r="F4" s="2">
        <f>AVERAGE('+0.5% inflation wedge'!C4:G4)</f>
        <v>4.0797243211814225</v>
      </c>
      <c r="G4" s="2">
        <f>AVERAGE('-0.5% inflation wedge'!C4:G4)</f>
        <v>3.5980202252615627</v>
      </c>
      <c r="H4" s="15">
        <f>AVERAGE('10% totex overspend'!C4:G4)</f>
        <v>3.6787732406279536</v>
      </c>
      <c r="I4" s="2">
        <f>AVERAGE('10% totex underspend'!C4:G4)</f>
        <v>4.1153826875490527</v>
      </c>
      <c r="J4" s="2">
        <f>AVERAGE('+2% RoRE'!C4:G4)</f>
        <v>4.1515923893304674</v>
      </c>
      <c r="K4" s="2">
        <f>AVERAGE('-2% RoRE'!C4:G4)</f>
        <v>3.6174244769867001</v>
      </c>
      <c r="L4" s="15">
        <f>AVERAGE('inc UM &amp; competable spend'!C4:G4)</f>
        <v>3.7256095995727536</v>
      </c>
    </row>
    <row r="5" spans="2:12" x14ac:dyDescent="0.25">
      <c r="B5" s="13" t="s">
        <v>9</v>
      </c>
      <c r="C5" s="14">
        <f>AVERAGE(Base!C5:G5)</f>
        <v>4.7485735229194574</v>
      </c>
      <c r="D5" s="2">
        <f>AVERAGE('+1% inflation'!C5:G5)</f>
        <v>3.8315494704323534</v>
      </c>
      <c r="E5" s="15">
        <f>AVERAGE('-1% inflation'!C5:G5)</f>
        <v>6.0987388178150077</v>
      </c>
      <c r="F5" s="2">
        <f>AVERAGE('+0.5% inflation wedge'!C5:G5)</f>
        <v>4.7731103137541151</v>
      </c>
      <c r="G5" s="2">
        <f>AVERAGE('-0.5% inflation wedge'!C5:G5)</f>
        <v>4.7090695907759992</v>
      </c>
      <c r="H5" s="15">
        <f>AVERAGE('10% totex overspend'!C5:G5)</f>
        <v>4.4935734120811919</v>
      </c>
      <c r="I5" s="2">
        <f>AVERAGE('10% totex underspend'!C5:G5)</f>
        <v>5.0270133079328074</v>
      </c>
      <c r="J5" s="2">
        <f>AVERAGE('+2% RoRE'!C5:G5)</f>
        <v>5.0716457549900955</v>
      </c>
      <c r="K5" s="2">
        <f>AVERAGE('-2% RoRE'!C5:G5)</f>
        <v>4.4182779807101245</v>
      </c>
      <c r="L5" s="15">
        <f>AVERAGE('inc UM &amp; competable spend'!C5:G5)</f>
        <v>4.5503004626251702</v>
      </c>
    </row>
    <row r="6" spans="2:12" x14ac:dyDescent="0.25">
      <c r="B6" s="13" t="s">
        <v>20</v>
      </c>
      <c r="C6" s="14">
        <f>AVERAGE(Base!C6:G6)</f>
        <v>1.4795327199610848</v>
      </c>
      <c r="D6" s="2">
        <f>AVERAGE('+1% inflation'!C6:G6)</f>
        <v>1.1701945312599003</v>
      </c>
      <c r="E6" s="15">
        <f>AVERAGE('-1% inflation'!C6:G6)</f>
        <v>1.8756791842690639</v>
      </c>
      <c r="F6" s="2">
        <f>AVERAGE('+0.5% inflation wedge'!C6:G6)</f>
        <v>1.6311308268230487</v>
      </c>
      <c r="G6" s="2">
        <f>AVERAGE('-0.5% inflation wedge'!C6:G6)</f>
        <v>1.2263877735922331</v>
      </c>
      <c r="H6" s="15">
        <f>AVERAGE('10% totex overspend'!C6:G6)</f>
        <v>1.3438739444282437</v>
      </c>
      <c r="I6" s="2">
        <f>AVERAGE('10% totex underspend'!C6:G6)</f>
        <v>1.626193400603912</v>
      </c>
      <c r="J6" s="2">
        <f>AVERAGE('+2% RoRE'!C6:G6)</f>
        <v>1.7672866884489733</v>
      </c>
      <c r="K6" s="2">
        <f>AVERAGE('-2% RoRE'!C6:G6)</f>
        <v>1.1875958748938822</v>
      </c>
      <c r="L6" s="15">
        <f>AVERAGE('inc UM &amp; competable spend'!C6:G6)</f>
        <v>1.4487125290833078</v>
      </c>
    </row>
    <row r="7" spans="2:12" x14ac:dyDescent="0.25">
      <c r="B7" s="13" t="s">
        <v>35</v>
      </c>
      <c r="C7" s="14">
        <f>AVERAGE(Base!C7:G7)</f>
        <v>2.1001373739754512</v>
      </c>
      <c r="D7" s="2">
        <f>AVERAGE('+1% inflation'!C7:G7)</f>
        <v>1.9768688007940622</v>
      </c>
      <c r="E7" s="15">
        <f>AVERAGE('-1% inflation'!C7:G7)</f>
        <v>2.2919135442858463</v>
      </c>
      <c r="F7" s="2">
        <f>AVERAGE('+0.5% inflation wedge'!C7:G7)</f>
        <v>2.1115773716238557</v>
      </c>
      <c r="G7" s="2">
        <f>AVERAGE('-0.5% inflation wedge'!C7:G7)</f>
        <v>2.0806286853296863</v>
      </c>
      <c r="H7" s="15">
        <f>AVERAGE('10% totex overspend'!C7:G7)</f>
        <v>1.9569257183755373</v>
      </c>
      <c r="I7" s="2">
        <f>AVERAGE('10% totex underspend'!C7:G7)</f>
        <v>2.2556994085838666</v>
      </c>
      <c r="J7" s="2">
        <f>AVERAGE('+2% RoRE'!C7:G7)</f>
        <v>2.3453269240832268</v>
      </c>
      <c r="K7" s="2">
        <f>AVERAGE('-2% RoRE'!C7:G7)</f>
        <v>1.8506461415908515</v>
      </c>
      <c r="L7" s="15">
        <f>AVERAGE('inc UM &amp; competable spend'!C7:G7)</f>
        <v>2.0429734192048086</v>
      </c>
    </row>
    <row r="8" spans="2:12" x14ac:dyDescent="0.25">
      <c r="B8" s="16" t="s">
        <v>6</v>
      </c>
      <c r="C8" s="17"/>
      <c r="D8" s="3"/>
      <c r="E8" s="18"/>
      <c r="F8" s="3"/>
      <c r="G8" s="3"/>
      <c r="H8" s="18"/>
      <c r="I8" s="3"/>
      <c r="J8" s="3"/>
      <c r="K8" s="3"/>
      <c r="L8" s="18"/>
    </row>
    <row r="9" spans="2:12" x14ac:dyDescent="0.25">
      <c r="B9" s="13" t="s">
        <v>10</v>
      </c>
      <c r="C9" s="40">
        <f>AVERAGE(Base!C9:G9)</f>
        <v>9.9568356595729074E-2</v>
      </c>
      <c r="D9" s="36">
        <f>AVERAGE('+1% inflation'!C9:G9)</f>
        <v>8.8310037352652984E-2</v>
      </c>
      <c r="E9" s="41">
        <f>AVERAGE('-1% inflation'!C9:G9)</f>
        <v>0.10796244535060548</v>
      </c>
      <c r="F9" s="36">
        <f>AVERAGE('+0.5% inflation wedge'!C9:G9)</f>
        <v>0.10658485983793727</v>
      </c>
      <c r="G9" s="36">
        <f>AVERAGE('-0.5% inflation wedge'!C9:G9)</f>
        <v>8.9147294889076537E-2</v>
      </c>
      <c r="H9" s="41">
        <f>AVERAGE('10% totex overspend'!C9:G9)</f>
        <v>9.1737109493431362E-2</v>
      </c>
      <c r="I9" s="36">
        <f>AVERAGE('10% totex underspend'!C9:G9)</f>
        <v>0.10822296294976233</v>
      </c>
      <c r="J9" s="36">
        <f>AVERAGE('+2% RoRE'!C9:G9)</f>
        <v>0.10904450961002439</v>
      </c>
      <c r="K9" s="36">
        <f>AVERAGE('-2% RoRE'!C9:G9)</f>
        <v>8.9996304224052831E-2</v>
      </c>
      <c r="L9" s="41">
        <f>AVERAGE('inc UM &amp; competable spend'!C9:G9)</f>
        <v>9.2395265276884173E-2</v>
      </c>
    </row>
    <row r="10" spans="2:12" x14ac:dyDescent="0.25">
      <c r="B10" s="13" t="s">
        <v>11</v>
      </c>
      <c r="C10" s="40">
        <f>AVERAGE(Base!C10:G10)</f>
        <v>6.7764767560037686E-2</v>
      </c>
      <c r="D10" s="36">
        <f>AVERAGE('+1% inflation'!C10:G10)</f>
        <v>5.6586633212021432E-2</v>
      </c>
      <c r="E10" s="41">
        <f>AVERAGE('-1% inflation'!C10:G10)</f>
        <v>7.615719458216709E-2</v>
      </c>
      <c r="F10" s="36">
        <f>AVERAGE('+0.5% inflation wedge'!C10:G10)</f>
        <v>7.4550106363200433E-2</v>
      </c>
      <c r="G10" s="36">
        <f>AVERAGE('-0.5% inflation wedge'!C10:G10)</f>
        <v>5.7687220054263702E-2</v>
      </c>
      <c r="H10" s="41">
        <f>AVERAGE('10% totex overspend'!C10:G10)</f>
        <v>6.1246545216991063E-2</v>
      </c>
      <c r="I10" s="36">
        <f>AVERAGE('10% totex underspend'!C10:G10)</f>
        <v>7.4957389965200086E-2</v>
      </c>
      <c r="J10" s="36">
        <f>AVERAGE('+2% RoRE'!C10:G10)</f>
        <v>7.6770426416136586E-2</v>
      </c>
      <c r="K10" s="36">
        <f>AVERAGE('-2% RoRE'!C10:G10)</f>
        <v>5.8688139203816013E-2</v>
      </c>
      <c r="L10" s="41">
        <f>AVERAGE('inc UM &amp; competable spend'!C10:G10)</f>
        <v>6.1544158375318403E-2</v>
      </c>
    </row>
    <row r="11" spans="2:12" x14ac:dyDescent="0.25">
      <c r="B11" s="16" t="s">
        <v>7</v>
      </c>
      <c r="C11" s="21"/>
      <c r="D11" s="22"/>
      <c r="E11" s="23"/>
      <c r="F11" s="22"/>
      <c r="G11" s="22"/>
      <c r="H11" s="23"/>
      <c r="I11" s="22"/>
      <c r="J11" s="22"/>
      <c r="K11" s="22"/>
      <c r="L11" s="23"/>
    </row>
    <row r="12" spans="2:12" x14ac:dyDescent="0.25">
      <c r="B12" s="13" t="s">
        <v>12</v>
      </c>
      <c r="C12" s="19">
        <f>AVERAGE(Base!C12:G12)</f>
        <v>0.62918599514638851</v>
      </c>
      <c r="D12" s="4">
        <f>AVERAGE('+1% inflation'!C12:G12)</f>
        <v>0.63081082723497528</v>
      </c>
      <c r="E12" s="20">
        <f>AVERAGE('-1% inflation'!C12:G12)</f>
        <v>0.62915435027898969</v>
      </c>
      <c r="F12" s="4">
        <f>AVERAGE('+0.5% inflation wedge'!C12:G12)</f>
        <v>0.62456060418250681</v>
      </c>
      <c r="G12" s="4">
        <f>AVERAGE('-0.5% inflation wedge'!C12:G12)</f>
        <v>0.63620508995471226</v>
      </c>
      <c r="H12" s="20">
        <f>AVERAGE('10% totex overspend'!C12:G12)</f>
        <v>0.65689977511026965</v>
      </c>
      <c r="I12" s="4">
        <f>AVERAGE('10% totex underspend'!C12:G12)</f>
        <v>0.60124295650144643</v>
      </c>
      <c r="J12" s="4">
        <f>AVERAGE('+2% RoRE'!C12:G12)</f>
        <v>0.61974671561638228</v>
      </c>
      <c r="K12" s="4">
        <f>AVERAGE('-2% RoRE'!C12:G12)</f>
        <v>0.63969919924307639</v>
      </c>
      <c r="L12" s="20">
        <f>AVERAGE('inc UM &amp; competable spend'!C12:G12)</f>
        <v>0.64966547231218819</v>
      </c>
    </row>
    <row r="13" spans="2:12" x14ac:dyDescent="0.25">
      <c r="B13" s="16" t="s">
        <v>13</v>
      </c>
      <c r="C13" s="17"/>
      <c r="D13" s="3"/>
      <c r="E13" s="18"/>
      <c r="F13" s="3"/>
      <c r="G13" s="3"/>
      <c r="H13" s="18"/>
      <c r="I13" s="3"/>
      <c r="J13" s="3"/>
      <c r="K13" s="3"/>
      <c r="L13" s="18"/>
    </row>
    <row r="14" spans="2:12" x14ac:dyDescent="0.25">
      <c r="B14" s="13" t="s">
        <v>13</v>
      </c>
      <c r="C14" s="14">
        <f>AVERAGE(Base!C14:G14)</f>
        <v>0.60590518861507259</v>
      </c>
      <c r="D14" s="2">
        <f>AVERAGE('+1% inflation'!C14:G14)</f>
        <v>0.54269634367660124</v>
      </c>
      <c r="E14" s="15">
        <f>AVERAGE('-1% inflation'!C14:G14)</f>
        <v>0.65224143227918052</v>
      </c>
      <c r="F14" s="2">
        <f>AVERAGE('+0.5% inflation wedge'!C14:G14)</f>
        <v>0.64720473656457433</v>
      </c>
      <c r="G14" s="2">
        <f>AVERAGE('-0.5% inflation wedge'!C14:G14)</f>
        <v>0.54372441118469206</v>
      </c>
      <c r="H14" s="15">
        <f>AVERAGE('10% totex overspend'!C14:G14)</f>
        <v>0.52476885676288043</v>
      </c>
      <c r="I14" s="2">
        <f>AVERAGE('10% totex underspend'!C14:G14)</f>
        <v>0.70507181643441796</v>
      </c>
      <c r="J14" s="2">
        <f>AVERAGE('+2% RoRE'!C14:G14)</f>
        <v>0.67647596842287483</v>
      </c>
      <c r="K14" s="2">
        <f>AVERAGE('-2% RoRE'!C14:G14)</f>
        <v>0.53221393123719785</v>
      </c>
      <c r="L14" s="15">
        <f>AVERAGE('inc UM &amp; competable spend'!C14:G14)</f>
        <v>0.44641517721745938</v>
      </c>
    </row>
    <row r="15" spans="2:12" x14ac:dyDescent="0.25">
      <c r="B15" s="16" t="s">
        <v>14</v>
      </c>
      <c r="C15" s="17"/>
      <c r="D15" s="3"/>
      <c r="E15" s="18"/>
      <c r="F15" s="3"/>
      <c r="G15" s="3"/>
      <c r="H15" s="18"/>
      <c r="I15" s="3"/>
      <c r="J15" s="3"/>
      <c r="K15" s="3"/>
      <c r="L15" s="18"/>
    </row>
    <row r="16" spans="2:12" x14ac:dyDescent="0.25">
      <c r="B16" s="13" t="s">
        <v>18</v>
      </c>
      <c r="C16" s="14">
        <f>AVERAGE(Base!C16:G16)</f>
        <v>7.0746886460505065</v>
      </c>
      <c r="D16" s="2">
        <f>AVERAGE('+1% inflation'!C16:G16)</f>
        <v>7.2555744539688067</v>
      </c>
      <c r="E16" s="15">
        <f>AVERAGE('-1% inflation'!C16:G16)</f>
        <v>7.0411889073180109</v>
      </c>
      <c r="F16" s="2">
        <f>AVERAGE('+0.5% inflation wedge'!C16:G16)</f>
        <v>6.6763932194058411</v>
      </c>
      <c r="G16" s="2">
        <f>AVERAGE('-0.5% inflation wedge'!C16:G16)</f>
        <v>7.7606575975162002</v>
      </c>
      <c r="H16" s="15">
        <f>AVERAGE('10% totex overspend'!C16:G16)</f>
        <v>7.5928344731066275</v>
      </c>
      <c r="I16" s="2">
        <f>AVERAGE('10% totex underspend'!C16:G16)</f>
        <v>6.5795617432304265</v>
      </c>
      <c r="J16" s="2">
        <f>AVERAGE('+2% RoRE'!C16:G16)</f>
        <v>6.5268892301385915</v>
      </c>
      <c r="K16" s="2">
        <f>AVERAGE('-2% RoRE'!C16:G16)</f>
        <v>7.8028721040080722</v>
      </c>
      <c r="L16" s="15">
        <f>AVERAGE('inc UM &amp; competable spend'!C16:G16)</f>
        <v>7.5355149635286676</v>
      </c>
    </row>
    <row r="17" spans="2:12" x14ac:dyDescent="0.25">
      <c r="B17" s="13" t="s">
        <v>15</v>
      </c>
      <c r="C17" s="14">
        <f>AVERAGE(Base!C17:G17)</f>
        <v>4.1603145608914405</v>
      </c>
      <c r="D17" s="2">
        <f>AVERAGE('+1% inflation'!C17:G17)</f>
        <v>4.2362049386917535</v>
      </c>
      <c r="E17" s="15">
        <f>AVERAGE('-1% inflation'!C17:G17)</f>
        <v>4.1409325874117062</v>
      </c>
      <c r="F17" s="2">
        <f>AVERAGE('+0.5% inflation wedge'!C17:G17)</f>
        <v>4.0062326832337449</v>
      </c>
      <c r="G17" s="2">
        <f>AVERAGE('-0.5% inflation wedge'!C17:G17)</f>
        <v>4.4250082197263501</v>
      </c>
      <c r="H17" s="15">
        <f>AVERAGE('10% totex overspend'!C17:G17)</f>
        <v>3.9511691984779995</v>
      </c>
      <c r="I17" s="2">
        <f>AVERAGE('10% totex underspend'!C17:G17)</f>
        <v>4.3610638615519974</v>
      </c>
      <c r="J17" s="2">
        <f>AVERAGE('+2% RoRE'!C17:G17)</f>
        <v>4.0064701089773713</v>
      </c>
      <c r="K17" s="2">
        <f>AVERAGE('-2% RoRE'!C17:G17)</f>
        <v>4.3549000994960352</v>
      </c>
      <c r="L17" s="15">
        <f>AVERAGE('inc UM &amp; competable spend'!C17:G17)</f>
        <v>4.0322210735680342</v>
      </c>
    </row>
    <row r="18" spans="2:12" x14ac:dyDescent="0.25">
      <c r="B18" s="13" t="s">
        <v>33</v>
      </c>
      <c r="C18" s="37">
        <f>AVERAGE(Base!C18:G18)</f>
        <v>8.9152619238790698E-2</v>
      </c>
      <c r="D18" s="38">
        <f>AVERAGE('+1% inflation'!C18:G18)</f>
        <v>8.7167992561440505E-2</v>
      </c>
      <c r="E18" s="39">
        <f>AVERAGE('-1% inflation'!C18:G18)</f>
        <v>8.9578181031267384E-2</v>
      </c>
      <c r="F18" s="38">
        <f>AVERAGE('+0.5% inflation wedge'!C18:G18)</f>
        <v>9.3747778111624824E-2</v>
      </c>
      <c r="G18" s="38">
        <f>AVERAGE('-0.5% inflation wedge'!C18:G18)</f>
        <v>8.22165518491281E-2</v>
      </c>
      <c r="H18" s="39">
        <f>AVERAGE('10% totex overspend'!C18:G18)</f>
        <v>8.6748391847608422E-2</v>
      </c>
      <c r="I18" s="38">
        <f>AVERAGE('10% totex underspend'!C18:G18)</f>
        <v>9.156997278071613E-2</v>
      </c>
      <c r="J18" s="38">
        <f>AVERAGE('+2% RoRE'!C18:G18)</f>
        <v>9.497815439028387E-2</v>
      </c>
      <c r="K18" s="38">
        <f>AVERAGE('-2% RoRE'!C18:G18)</f>
        <v>8.303634418807862E-2</v>
      </c>
      <c r="L18" s="39">
        <f>AVERAGE('inc UM &amp; competable spend'!C18:G18)</f>
        <v>8.6766605596889784E-2</v>
      </c>
    </row>
    <row r="19" spans="2:12" x14ac:dyDescent="0.25">
      <c r="B19" s="13" t="s">
        <v>34</v>
      </c>
      <c r="C19" s="37">
        <f>AVERAGE(Base!C19:G19)</f>
        <v>0.10730120754422701</v>
      </c>
      <c r="D19" s="38">
        <f>AVERAGE('+1% inflation'!C19:G19)</f>
        <v>8.8915479130027453E-2</v>
      </c>
      <c r="E19" s="39">
        <f>AVERAGE('-1% inflation'!C19:G19)</f>
        <v>0.12156394410079949</v>
      </c>
      <c r="F19" s="38">
        <f>AVERAGE('+0.5% inflation wedge'!C19:G19)</f>
        <v>0.11645577357522718</v>
      </c>
      <c r="G19" s="38">
        <f>AVERAGE('-0.5% inflation wedge'!C19:G19)</f>
        <v>9.3026066775079561E-2</v>
      </c>
      <c r="H19" s="39">
        <f>AVERAGE('10% totex overspend'!C19:G19)</f>
        <v>0.10811030606765452</v>
      </c>
      <c r="I19" s="38">
        <f>AVERAGE('10% totex underspend'!C19:G19)</f>
        <v>0.10674830157186244</v>
      </c>
      <c r="J19" s="38">
        <f>AVERAGE('+2% RoRE'!C19:G19)</f>
        <v>0.11794698737564002</v>
      </c>
      <c r="K19" s="38">
        <f>AVERAGE('-2% RoRE'!C19:G19)</f>
        <v>9.5232169602706168E-2</v>
      </c>
      <c r="L19" s="39">
        <f>AVERAGE('inc UM &amp; competable spend'!C19:G19)</f>
        <v>0.14102091601203695</v>
      </c>
    </row>
    <row r="20" spans="2:12" x14ac:dyDescent="0.25">
      <c r="B20" s="13" t="s">
        <v>16</v>
      </c>
      <c r="C20" s="14">
        <f>AVERAGE(Base!C20:G20)</f>
        <v>1.986</v>
      </c>
      <c r="D20" s="2">
        <f>AVERAGE('+1% inflation'!C20:G20)</f>
        <v>1.64</v>
      </c>
      <c r="E20" s="15">
        <f>AVERAGE('-1% inflation'!C20:G20)</f>
        <v>2.2540000000000004</v>
      </c>
      <c r="F20" s="2">
        <f>AVERAGE('+0.5% inflation wedge'!C20:G20)</f>
        <v>2.1840000000000002</v>
      </c>
      <c r="G20" s="2">
        <f>AVERAGE('-0.5% inflation wedge'!C20:G20)</f>
        <v>1.6920000000000002</v>
      </c>
      <c r="H20" s="15">
        <f>AVERAGE('10% totex overspend'!C20:G20)</f>
        <v>1.8460000000000001</v>
      </c>
      <c r="I20" s="2">
        <f>AVERAGE('10% totex underspend'!C20:G20)</f>
        <v>2.1259999999999999</v>
      </c>
      <c r="J20" s="2">
        <f>AVERAGE('+2% RoRE'!C20:G20)</f>
        <v>2.2400000000000002</v>
      </c>
      <c r="K20" s="2">
        <f>AVERAGE('-2% RoRE'!C20:G20)</f>
        <v>1.7239999999999998</v>
      </c>
      <c r="L20" s="15">
        <f>AVERAGE('inc UM &amp; competable spend'!C20:G20)</f>
        <v>2.472</v>
      </c>
    </row>
    <row r="21" spans="2:12" x14ac:dyDescent="0.25">
      <c r="B21" s="24" t="s">
        <v>17</v>
      </c>
      <c r="C21" s="25">
        <f>AVERAGE(Base!C21:G21)</f>
        <v>5.4015455844578439E-2</v>
      </c>
      <c r="D21" s="26">
        <f>AVERAGE('+1% inflation'!C21:G21)</f>
        <v>5.4262910307799908E-2</v>
      </c>
      <c r="E21" s="27">
        <f>AVERAGE('-1% inflation'!C21:G21)</f>
        <v>5.4011132491458766E-2</v>
      </c>
      <c r="F21" s="26">
        <f>AVERAGE('+0.5% inflation wedge'!C21:G21)</f>
        <v>5.3326926203632628E-2</v>
      </c>
      <c r="G21" s="26">
        <f>AVERAGE('-0.5% inflation wedge'!C21:G21)</f>
        <v>5.5101915500287577E-2</v>
      </c>
      <c r="H21" s="27">
        <f>AVERAGE('10% totex overspend'!C21:G21)</f>
        <v>5.8599733075777607E-2</v>
      </c>
      <c r="I21" s="26">
        <f>AVERAGE('10% totex underspend'!C21:G21)</f>
        <v>5.0159802238631548E-2</v>
      </c>
      <c r="J21" s="26">
        <f>AVERAGE('+2% RoRE'!C21:G21)</f>
        <v>5.2608429828845657E-2</v>
      </c>
      <c r="K21" s="26">
        <f>AVERAGE('-2% RoRE'!C21:G21)</f>
        <v>5.5756575511520787E-2</v>
      </c>
      <c r="L21" s="27">
        <f>AVERAGE('inc UM &amp; competable spend'!C21:G21)</f>
        <v>5.7520415494795543E-2</v>
      </c>
    </row>
  </sheetData>
  <pageMargins left="0.7" right="0.7" top="0.75" bottom="0.75" header="0.3" footer="0.3"/>
  <ignoredErrors>
    <ignoredError sqref="C19:C21 C4:C17 D19:G21 D4:G17 H19:K21 H4:K17 L19:L21 L4:L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12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12" ht="15" x14ac:dyDescent="0.25">
      <c r="B3" s="9" t="s">
        <v>5</v>
      </c>
      <c r="C3" s="10"/>
      <c r="D3" s="11"/>
      <c r="E3" s="11"/>
      <c r="F3" s="11"/>
      <c r="G3" s="12"/>
    </row>
    <row r="4" spans="2:12" x14ac:dyDescent="0.2">
      <c r="B4" s="13" t="s">
        <v>8</v>
      </c>
      <c r="C4" s="14">
        <v>4.1269536003896778</v>
      </c>
      <c r="D4" s="2">
        <v>4.0800527358114405</v>
      </c>
      <c r="E4" s="2">
        <v>3.7950170229556877</v>
      </c>
      <c r="F4" s="2">
        <v>3.7724341706808961</v>
      </c>
      <c r="G4" s="15">
        <v>3.663031928639191</v>
      </c>
      <c r="H4" s="43"/>
      <c r="I4" s="43"/>
      <c r="J4" s="43"/>
      <c r="K4" s="43"/>
      <c r="L4" s="43"/>
    </row>
    <row r="5" spans="2:12" x14ac:dyDescent="0.2">
      <c r="B5" s="13" t="s">
        <v>9</v>
      </c>
      <c r="C5" s="14">
        <v>5.0748416986464315</v>
      </c>
      <c r="D5" s="2">
        <v>4.9417667983947968</v>
      </c>
      <c r="E5" s="2">
        <v>4.5954895062465093</v>
      </c>
      <c r="F5" s="2">
        <v>4.6171351380462227</v>
      </c>
      <c r="G5" s="15">
        <v>4.5136344732633269</v>
      </c>
      <c r="H5" s="43"/>
      <c r="I5" s="43"/>
      <c r="J5" s="43"/>
      <c r="K5" s="43"/>
      <c r="L5" s="43"/>
    </row>
    <row r="6" spans="2:12" x14ac:dyDescent="0.2">
      <c r="B6" s="13" t="s">
        <v>20</v>
      </c>
      <c r="C6" s="14">
        <v>1.5109105232529589</v>
      </c>
      <c r="D6" s="2">
        <v>1.6674099807105041</v>
      </c>
      <c r="E6" s="2">
        <v>1.4037450266237692</v>
      </c>
      <c r="F6" s="2">
        <v>1.4156090349838188</v>
      </c>
      <c r="G6" s="15">
        <v>1.3999890342343733</v>
      </c>
      <c r="H6" s="43"/>
      <c r="I6" s="43"/>
      <c r="J6" s="43"/>
      <c r="K6" s="43"/>
      <c r="L6" s="43"/>
    </row>
    <row r="7" spans="2:12" x14ac:dyDescent="0.2">
      <c r="B7" s="13" t="s">
        <v>35</v>
      </c>
      <c r="C7" s="14">
        <v>2.1524755801371267</v>
      </c>
      <c r="D7" s="2">
        <v>2.2553879634155911</v>
      </c>
      <c r="E7" s="2">
        <v>2.0373834780856739</v>
      </c>
      <c r="F7" s="2">
        <v>2.0439517507725271</v>
      </c>
      <c r="G7" s="15">
        <v>2.0114880974663381</v>
      </c>
      <c r="H7" s="43"/>
      <c r="I7" s="43"/>
      <c r="J7" s="43"/>
      <c r="K7" s="43"/>
      <c r="L7" s="43"/>
    </row>
    <row r="8" spans="2:12" ht="15" x14ac:dyDescent="0.25">
      <c r="B8" s="16" t="s">
        <v>6</v>
      </c>
      <c r="C8" s="17"/>
      <c r="D8" s="3"/>
      <c r="E8" s="3"/>
      <c r="F8" s="3"/>
      <c r="G8" s="18"/>
    </row>
    <row r="9" spans="2:12" x14ac:dyDescent="0.2">
      <c r="B9" s="13" t="s">
        <v>10</v>
      </c>
      <c r="C9" s="40">
        <v>0.10751619870413706</v>
      </c>
      <c r="D9" s="36">
        <v>0.10777178877704725</v>
      </c>
      <c r="E9" s="36">
        <v>9.7091412924844439E-2</v>
      </c>
      <c r="F9" s="36">
        <v>9.4632963268814776E-2</v>
      </c>
      <c r="G9" s="41">
        <v>9.0829419303801895E-2</v>
      </c>
      <c r="H9" s="44"/>
      <c r="I9" s="44"/>
      <c r="J9" s="44"/>
      <c r="K9" s="44"/>
      <c r="L9" s="44"/>
    </row>
    <row r="10" spans="2:12" x14ac:dyDescent="0.2">
      <c r="B10" s="13" t="s">
        <v>11</v>
      </c>
      <c r="C10" s="40">
        <v>7.4639822510563128E-2</v>
      </c>
      <c r="D10" s="36">
        <v>7.545718472570119E-2</v>
      </c>
      <c r="E10" s="36">
        <v>6.5378307845838091E-2</v>
      </c>
      <c r="F10" s="36">
        <v>6.3357470855523471E-2</v>
      </c>
      <c r="G10" s="41">
        <v>5.9991051862562546E-2</v>
      </c>
      <c r="H10" s="44"/>
      <c r="I10" s="44"/>
      <c r="J10" s="44"/>
      <c r="K10" s="44"/>
      <c r="L10" s="44"/>
    </row>
    <row r="11" spans="2:12" ht="15" x14ac:dyDescent="0.25">
      <c r="B11" s="16" t="s">
        <v>7</v>
      </c>
      <c r="C11" s="21"/>
      <c r="D11" s="22"/>
      <c r="E11" s="22"/>
      <c r="F11" s="22"/>
      <c r="G11" s="23"/>
    </row>
    <row r="12" spans="2:12" x14ac:dyDescent="0.2">
      <c r="B12" s="13" t="s">
        <v>12</v>
      </c>
      <c r="C12" s="19">
        <v>0.60833955306513499</v>
      </c>
      <c r="D12" s="4">
        <v>0.61891521146974771</v>
      </c>
      <c r="E12" s="4">
        <v>0.63065410814154987</v>
      </c>
      <c r="F12" s="4">
        <v>0.63947834092295552</v>
      </c>
      <c r="G12" s="20">
        <v>0.64854276213255435</v>
      </c>
      <c r="H12" s="44"/>
      <c r="I12" s="44"/>
      <c r="J12" s="44"/>
      <c r="K12" s="44"/>
      <c r="L12" s="44"/>
    </row>
    <row r="13" spans="2:12" ht="15" x14ac:dyDescent="0.25">
      <c r="B13" s="16" t="s">
        <v>13</v>
      </c>
      <c r="C13" s="17"/>
      <c r="D13" s="3"/>
      <c r="E13" s="3"/>
      <c r="F13" s="3"/>
      <c r="G13" s="18"/>
    </row>
    <row r="14" spans="2:12" x14ac:dyDescent="0.2">
      <c r="B14" s="13" t="s">
        <v>13</v>
      </c>
      <c r="C14" s="14">
        <v>0.58361804271882789</v>
      </c>
      <c r="D14" s="2">
        <v>0.5822174464540506</v>
      </c>
      <c r="E14" s="2">
        <v>0.58913833606298138</v>
      </c>
      <c r="F14" s="2">
        <v>0.64351056755458746</v>
      </c>
      <c r="G14" s="15">
        <v>0.63104155028491549</v>
      </c>
      <c r="H14" s="43"/>
      <c r="I14" s="43"/>
      <c r="J14" s="43"/>
      <c r="K14" s="43"/>
      <c r="L14" s="43"/>
    </row>
    <row r="15" spans="2:12" ht="15" x14ac:dyDescent="0.25">
      <c r="B15" s="16" t="s">
        <v>14</v>
      </c>
      <c r="C15" s="17"/>
      <c r="D15" s="3"/>
      <c r="E15" s="3"/>
      <c r="F15" s="3"/>
      <c r="G15" s="18"/>
      <c r="H15" s="43"/>
      <c r="I15" s="43"/>
      <c r="J15" s="43"/>
      <c r="K15" s="43"/>
      <c r="L15" s="43"/>
    </row>
    <row r="16" spans="2:12" x14ac:dyDescent="0.2">
      <c r="B16" s="13" t="s">
        <v>18</v>
      </c>
      <c r="C16" s="14">
        <v>6.6044657972177205</v>
      </c>
      <c r="D16" s="2">
        <v>6.5452045575511137</v>
      </c>
      <c r="E16" s="2">
        <v>7.1895821867895009</v>
      </c>
      <c r="F16" s="2">
        <v>7.3888546251725229</v>
      </c>
      <c r="G16" s="15">
        <v>7.6453360635216745</v>
      </c>
      <c r="H16" s="43"/>
      <c r="I16" s="43"/>
      <c r="J16" s="43"/>
      <c r="K16" s="43"/>
      <c r="L16" s="43"/>
    </row>
    <row r="17" spans="2:12" x14ac:dyDescent="0.2">
      <c r="B17" s="13" t="s">
        <v>15</v>
      </c>
      <c r="C17" s="14">
        <v>4.252079308128371</v>
      </c>
      <c r="D17" s="2">
        <v>4.0300801280653769</v>
      </c>
      <c r="E17" s="2">
        <v>4.2106165814008811</v>
      </c>
      <c r="F17" s="2">
        <v>4.1656487134522546</v>
      </c>
      <c r="G17" s="15">
        <v>4.1431480734103161</v>
      </c>
      <c r="H17" s="43"/>
      <c r="I17" s="43"/>
      <c r="J17" s="43"/>
      <c r="K17" s="43"/>
      <c r="L17" s="43"/>
    </row>
    <row r="18" spans="2:12" x14ac:dyDescent="0.2">
      <c r="B18" s="13" t="s">
        <v>33</v>
      </c>
      <c r="C18" s="37">
        <v>9.2110334392436669E-2</v>
      </c>
      <c r="D18" s="38">
        <v>9.4560102137023899E-2</v>
      </c>
      <c r="E18" s="38">
        <v>8.7717768815598965E-2</v>
      </c>
      <c r="F18" s="38">
        <v>8.6546342209030028E-2</v>
      </c>
      <c r="G18" s="39">
        <v>8.4828548639863957E-2</v>
      </c>
      <c r="H18" s="45"/>
      <c r="I18" s="45"/>
      <c r="J18" s="45"/>
      <c r="K18" s="45"/>
      <c r="L18" s="45"/>
    </row>
    <row r="19" spans="2:12" x14ac:dyDescent="0.2">
      <c r="B19" s="13" t="s">
        <v>34</v>
      </c>
      <c r="C19" s="37">
        <v>0.10071686582608921</v>
      </c>
      <c r="D19" s="38">
        <v>0.11194180029790531</v>
      </c>
      <c r="E19" s="38">
        <v>0.1041634865878827</v>
      </c>
      <c r="F19" s="38">
        <v>0.10923805651985508</v>
      </c>
      <c r="G19" s="39">
        <v>0.11044582848940267</v>
      </c>
      <c r="H19" s="45"/>
      <c r="I19" s="45"/>
      <c r="J19" s="45"/>
      <c r="K19" s="45"/>
      <c r="L19" s="45"/>
    </row>
    <row r="20" spans="2:12" x14ac:dyDescent="0.2">
      <c r="B20" s="13" t="s">
        <v>16</v>
      </c>
      <c r="C20" s="14">
        <v>1.97</v>
      </c>
      <c r="D20" s="2">
        <v>2.13</v>
      </c>
      <c r="E20" s="2">
        <v>1.92</v>
      </c>
      <c r="F20" s="2">
        <v>1.97</v>
      </c>
      <c r="G20" s="15">
        <v>1.94</v>
      </c>
      <c r="H20" s="46"/>
      <c r="I20" s="46"/>
      <c r="J20" s="46"/>
      <c r="K20" s="46"/>
      <c r="L20" s="46"/>
    </row>
    <row r="21" spans="2:12" x14ac:dyDescent="0.2">
      <c r="B21" s="24" t="s">
        <v>17</v>
      </c>
      <c r="C21" s="25">
        <v>5.1064640702220575E-2</v>
      </c>
      <c r="D21" s="26">
        <v>5.2481758920724562E-2</v>
      </c>
      <c r="E21" s="26">
        <v>5.4149783281371641E-2</v>
      </c>
      <c r="F21" s="26">
        <v>5.54751690958072E-2</v>
      </c>
      <c r="G21" s="27">
        <v>5.6905927222768223E-2</v>
      </c>
      <c r="H21" s="47"/>
      <c r="I21" s="47"/>
      <c r="J21" s="47"/>
      <c r="K21" s="47"/>
      <c r="L21" s="4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3.1773656743579921</v>
      </c>
      <c r="D4" s="2">
        <v>3.1661299136040997</v>
      </c>
      <c r="E4" s="2">
        <v>2.9328365813478694</v>
      </c>
      <c r="F4" s="2">
        <v>2.8979342142981159</v>
      </c>
      <c r="G4" s="15">
        <v>2.8111208180067018</v>
      </c>
    </row>
    <row r="5" spans="2:7" x14ac:dyDescent="0.2">
      <c r="B5" s="13" t="s">
        <v>9</v>
      </c>
      <c r="C5" s="14">
        <v>4.0953056282623832</v>
      </c>
      <c r="D5" s="2">
        <v>4.0100203420812486</v>
      </c>
      <c r="E5" s="2">
        <v>3.710924135952153</v>
      </c>
      <c r="F5" s="2">
        <v>3.7110515128109935</v>
      </c>
      <c r="G5" s="15">
        <v>3.6304457330549886</v>
      </c>
    </row>
    <row r="6" spans="2:7" x14ac:dyDescent="0.2">
      <c r="B6" s="13" t="s">
        <v>20</v>
      </c>
      <c r="C6" s="14">
        <v>1.2000611515763326</v>
      </c>
      <c r="D6" s="2">
        <v>1.3289841349254743</v>
      </c>
      <c r="E6" s="2">
        <v>1.1085899592956665</v>
      </c>
      <c r="F6" s="2">
        <v>1.112458297191415</v>
      </c>
      <c r="G6" s="15">
        <v>1.1008791133106133</v>
      </c>
    </row>
    <row r="7" spans="2:7" x14ac:dyDescent="0.2">
      <c r="B7" s="13" t="s">
        <v>35</v>
      </c>
      <c r="C7" s="14">
        <v>2.0352160634776233</v>
      </c>
      <c r="D7" s="2">
        <v>2.1045904437071767</v>
      </c>
      <c r="E7" s="2">
        <v>1.9270606796196403</v>
      </c>
      <c r="F7" s="2">
        <v>1.9244249327871512</v>
      </c>
      <c r="G7" s="15">
        <v>1.893051884378719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9.6514459370878145E-2</v>
      </c>
      <c r="D9" s="36">
        <v>9.6625209963402528E-2</v>
      </c>
      <c r="E9" s="36">
        <v>8.5821786035267411E-2</v>
      </c>
      <c r="F9" s="36">
        <v>8.3226882178977779E-2</v>
      </c>
      <c r="G9" s="41">
        <v>7.936184921473903E-2</v>
      </c>
    </row>
    <row r="10" spans="2:7" x14ac:dyDescent="0.2">
      <c r="B10" s="13" t="s">
        <v>11</v>
      </c>
      <c r="C10" s="40">
        <v>6.3665454676961428E-2</v>
      </c>
      <c r="D10" s="36">
        <v>6.4367528296426765E-2</v>
      </c>
      <c r="E10" s="36">
        <v>5.4191464772883224E-2</v>
      </c>
      <c r="F10" s="36">
        <v>5.2057432189330101E-2</v>
      </c>
      <c r="G10" s="41">
        <v>4.8651286124505658E-2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0.60884645322918418</v>
      </c>
      <c r="D12" s="4">
        <v>0.62000735844805843</v>
      </c>
      <c r="E12" s="4">
        <v>0.63230467481165464</v>
      </c>
      <c r="F12" s="4">
        <v>0.64165392737576743</v>
      </c>
      <c r="G12" s="20">
        <v>0.65124172231021171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0.53034208422021278</v>
      </c>
      <c r="D14" s="2">
        <v>0.52743919806950734</v>
      </c>
      <c r="E14" s="2">
        <v>0.52512293806224219</v>
      </c>
      <c r="F14" s="2">
        <v>0.5720718526767542</v>
      </c>
      <c r="G14" s="15">
        <v>0.5585056453542897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6.7461004854473865</v>
      </c>
      <c r="D16" s="2">
        <v>6.7016352352397748</v>
      </c>
      <c r="E16" s="2">
        <v>7.3787784561030154</v>
      </c>
      <c r="F16" s="2">
        <v>7.590096938565444</v>
      </c>
      <c r="G16" s="15">
        <v>7.8612611544884095</v>
      </c>
    </row>
    <row r="17" spans="2:7" x14ac:dyDescent="0.2">
      <c r="B17" s="13" t="s">
        <v>15</v>
      </c>
      <c r="C17" s="14">
        <v>4.3340338401573568</v>
      </c>
      <c r="D17" s="2">
        <v>4.107325568087866</v>
      </c>
      <c r="E17" s="2">
        <v>4.2908781984218631</v>
      </c>
      <c r="F17" s="2">
        <v>4.2388604085942312</v>
      </c>
      <c r="G17" s="15">
        <v>4.2099266781974487</v>
      </c>
    </row>
    <row r="18" spans="2:7" x14ac:dyDescent="0.2">
      <c r="B18" s="13" t="s">
        <v>33</v>
      </c>
      <c r="C18" s="37">
        <v>9.0251613438397632E-2</v>
      </c>
      <c r="D18" s="38">
        <v>9.251583183576173E-2</v>
      </c>
      <c r="E18" s="38">
        <v>8.5692324084980911E-2</v>
      </c>
      <c r="F18" s="38">
        <v>8.4538304657943181E-2</v>
      </c>
      <c r="G18" s="39">
        <v>8.2841888790119042E-2</v>
      </c>
    </row>
    <row r="19" spans="2:7" x14ac:dyDescent="0.2">
      <c r="B19" s="13" t="s">
        <v>34</v>
      </c>
      <c r="C19" s="37">
        <v>8.3862061230136689E-2</v>
      </c>
      <c r="D19" s="38">
        <v>9.4386193625276907E-2</v>
      </c>
      <c r="E19" s="38">
        <v>8.5687175710523172E-2</v>
      </c>
      <c r="F19" s="38">
        <v>9.0052084567829108E-2</v>
      </c>
      <c r="G19" s="39">
        <v>9.0589880516371388E-2</v>
      </c>
    </row>
    <row r="20" spans="2:7" x14ac:dyDescent="0.2">
      <c r="B20" s="13" t="s">
        <v>16</v>
      </c>
      <c r="C20" s="14">
        <v>1.64</v>
      </c>
      <c r="D20" s="2">
        <v>1.79</v>
      </c>
      <c r="E20" s="2">
        <v>1.58</v>
      </c>
      <c r="F20" s="2">
        <v>1.61</v>
      </c>
      <c r="G20" s="15">
        <v>1.58</v>
      </c>
    </row>
    <row r="21" spans="2:7" x14ac:dyDescent="0.2">
      <c r="B21" s="24" t="s">
        <v>17</v>
      </c>
      <c r="C21" s="25">
        <v>5.1130815929219704E-2</v>
      </c>
      <c r="D21" s="26">
        <v>5.263259814273584E-2</v>
      </c>
      <c r="E21" s="26">
        <v>5.439285906002575E-2</v>
      </c>
      <c r="F21" s="26">
        <v>5.5811969288616488E-2</v>
      </c>
      <c r="G21" s="27">
        <v>5.7346309118401766E-2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5.5375258307394057</v>
      </c>
      <c r="D4" s="2">
        <v>5.5002105325949868</v>
      </c>
      <c r="E4" s="2">
        <v>5.136018567997449</v>
      </c>
      <c r="F4" s="2">
        <v>5.1482636597246216</v>
      </c>
      <c r="G4" s="15">
        <v>4.9989120054719116</v>
      </c>
    </row>
    <row r="5" spans="2:7" x14ac:dyDescent="0.2">
      <c r="B5" s="13" t="s">
        <v>9</v>
      </c>
      <c r="C5" s="14">
        <v>6.4387919220816379</v>
      </c>
      <c r="D5" s="2">
        <v>6.3283041742817678</v>
      </c>
      <c r="E5" s="2">
        <v>5.91213519297595</v>
      </c>
      <c r="F5" s="2">
        <v>5.9797419386792088</v>
      </c>
      <c r="G5" s="15">
        <v>5.834720861056474</v>
      </c>
    </row>
    <row r="6" spans="2:7" x14ac:dyDescent="0.2">
      <c r="B6" s="13" t="s">
        <v>20</v>
      </c>
      <c r="C6" s="14">
        <v>1.8999661100029661</v>
      </c>
      <c r="D6" s="2">
        <v>2.1094970432333717</v>
      </c>
      <c r="E6" s="2">
        <v>1.7792339732914382</v>
      </c>
      <c r="F6" s="2">
        <v>1.8063420999277033</v>
      </c>
      <c r="G6" s="15">
        <v>1.7833566948898403</v>
      </c>
    </row>
    <row r="7" spans="2:7" x14ac:dyDescent="0.2">
      <c r="B7" s="13" t="s">
        <v>35</v>
      </c>
      <c r="C7" s="14">
        <v>2.3283274847928275</v>
      </c>
      <c r="D7" s="2">
        <v>2.4949198962105816</v>
      </c>
      <c r="E7" s="2">
        <v>2.20952112005721</v>
      </c>
      <c r="F7" s="2">
        <v>2.2316023488097545</v>
      </c>
      <c r="G7" s="15">
        <v>2.1951968715588572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0.11584997746264128</v>
      </c>
      <c r="D9" s="36">
        <v>0.1161039875096242</v>
      </c>
      <c r="E9" s="36">
        <v>0.10548277060442142</v>
      </c>
      <c r="F9" s="36">
        <v>0.1030842027058074</v>
      </c>
      <c r="G9" s="41">
        <v>9.929128847053309E-2</v>
      </c>
    </row>
    <row r="10" spans="2:7" x14ac:dyDescent="0.2">
      <c r="B10" s="13" t="s">
        <v>11</v>
      </c>
      <c r="C10" s="40">
        <v>8.2970355477743132E-2</v>
      </c>
      <c r="D10" s="36">
        <v>8.3786446429100658E-2</v>
      </c>
      <c r="E10" s="36">
        <v>7.3767484045974413E-2</v>
      </c>
      <c r="F10" s="36">
        <v>7.1808222747172454E-2</v>
      </c>
      <c r="G10" s="41">
        <v>6.8453464210844805E-2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0.60827949935635384</v>
      </c>
      <c r="D12" s="4">
        <v>0.61885896424382303</v>
      </c>
      <c r="E12" s="4">
        <v>0.63061072972311571</v>
      </c>
      <c r="F12" s="4">
        <v>0.63946837242035715</v>
      </c>
      <c r="G12" s="20">
        <v>0.64855418565129874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0.62302531510771431</v>
      </c>
      <c r="D14" s="2">
        <v>0.62216524948983165</v>
      </c>
      <c r="E14" s="2">
        <v>0.63599509028249557</v>
      </c>
      <c r="F14" s="2">
        <v>0.69584266969797937</v>
      </c>
      <c r="G14" s="15">
        <v>0.68417883681788205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6.5573998867343812</v>
      </c>
      <c r="D16" s="2">
        <v>6.5170766919893728</v>
      </c>
      <c r="E16" s="2">
        <v>7.1581920079415138</v>
      </c>
      <c r="F16" s="2">
        <v>7.358259118722172</v>
      </c>
      <c r="G16" s="15">
        <v>7.6150168312026105</v>
      </c>
    </row>
    <row r="17" spans="2:7" x14ac:dyDescent="0.2">
      <c r="B17" s="13" t="s">
        <v>15</v>
      </c>
      <c r="C17" s="14">
        <v>4.2228415872476326</v>
      </c>
      <c r="D17" s="2">
        <v>4.0137179939250789</v>
      </c>
      <c r="E17" s="2">
        <v>4.1930135306710064</v>
      </c>
      <c r="F17" s="2">
        <v>4.1485791176577038</v>
      </c>
      <c r="G17" s="15">
        <v>4.126510707557113</v>
      </c>
    </row>
    <row r="18" spans="2:7" x14ac:dyDescent="0.2">
      <c r="B18" s="13" t="s">
        <v>33</v>
      </c>
      <c r="C18" s="37">
        <v>9.2762300586075763E-2</v>
      </c>
      <c r="D18" s="38">
        <v>9.4959595151689544E-2</v>
      </c>
      <c r="E18" s="38">
        <v>8.8096369729045707E-2</v>
      </c>
      <c r="F18" s="38">
        <v>8.6904845575947395E-2</v>
      </c>
      <c r="G18" s="39">
        <v>8.5167794113578485E-2</v>
      </c>
    </row>
    <row r="19" spans="2:7" x14ac:dyDescent="0.2">
      <c r="B19" s="13" t="s">
        <v>34</v>
      </c>
      <c r="C19" s="37">
        <v>0.1136259721783091</v>
      </c>
      <c r="D19" s="38">
        <v>0.12543837273447603</v>
      </c>
      <c r="E19" s="38">
        <v>0.11846533695425303</v>
      </c>
      <c r="F19" s="38">
        <v>0.1242222288522105</v>
      </c>
      <c r="G19" s="39">
        <v>0.1260678097847488</v>
      </c>
    </row>
    <row r="20" spans="2:7" x14ac:dyDescent="0.2">
      <c r="B20" s="13" t="s">
        <v>16</v>
      </c>
      <c r="C20" s="14">
        <v>2.23</v>
      </c>
      <c r="D20" s="2">
        <v>2.39</v>
      </c>
      <c r="E20" s="2">
        <v>2.19</v>
      </c>
      <c r="F20" s="2">
        <v>2.2400000000000002</v>
      </c>
      <c r="G20" s="15">
        <v>2.2200000000000002</v>
      </c>
    </row>
    <row r="21" spans="2:7" x14ac:dyDescent="0.2">
      <c r="B21" s="24" t="s">
        <v>17</v>
      </c>
      <c r="C21" s="25">
        <v>5.1056812107452859E-2</v>
      </c>
      <c r="D21" s="26">
        <v>5.2474013878669241E-2</v>
      </c>
      <c r="E21" s="26">
        <v>5.4143424320388454E-2</v>
      </c>
      <c r="F21" s="26">
        <v>5.547363523767946E-2</v>
      </c>
      <c r="G21" s="27">
        <v>5.6907776913103836E-2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4.3036954536384284</v>
      </c>
      <c r="D4" s="2">
        <v>4.2645693613318079</v>
      </c>
      <c r="E4" s="2">
        <v>3.9867928703039124</v>
      </c>
      <c r="F4" s="2">
        <v>3.9740250782063118</v>
      </c>
      <c r="G4" s="15">
        <v>3.8695388424266546</v>
      </c>
    </row>
    <row r="5" spans="2:7" x14ac:dyDescent="0.2">
      <c r="B5" s="13" t="s">
        <v>9</v>
      </c>
      <c r="C5" s="14">
        <v>5.0649106030893005</v>
      </c>
      <c r="D5" s="2">
        <v>4.9560358461956353</v>
      </c>
      <c r="E5" s="2">
        <v>4.6324249397390345</v>
      </c>
      <c r="F5" s="2">
        <v>4.655540113120793</v>
      </c>
      <c r="G5" s="15">
        <v>4.5566400666258113</v>
      </c>
    </row>
    <row r="6" spans="2:7" x14ac:dyDescent="0.2">
      <c r="B6" s="13" t="s">
        <v>20</v>
      </c>
      <c r="C6" s="14">
        <v>1.6579246697914929</v>
      </c>
      <c r="D6" s="2">
        <v>1.8100574406264212</v>
      </c>
      <c r="E6" s="2">
        <v>1.5583038455352667</v>
      </c>
      <c r="F6" s="2">
        <v>1.572678141151425</v>
      </c>
      <c r="G6" s="15">
        <v>1.5566900370106385</v>
      </c>
    </row>
    <row r="7" spans="2:7" x14ac:dyDescent="0.2">
      <c r="B7" s="13" t="s">
        <v>35</v>
      </c>
      <c r="C7" s="14">
        <v>2.1540365307429536</v>
      </c>
      <c r="D7" s="2">
        <v>2.2643312617803844</v>
      </c>
      <c r="E7" s="2">
        <v>2.0491595063406818</v>
      </c>
      <c r="F7" s="2">
        <v>2.0595150232915427</v>
      </c>
      <c r="G7" s="15">
        <v>2.0308445359637166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0.11402286740878648</v>
      </c>
      <c r="D9" s="36">
        <v>0.11465750090382032</v>
      </c>
      <c r="E9" s="36">
        <v>0.10413447322642429</v>
      </c>
      <c r="F9" s="36">
        <v>0.10188390697564181</v>
      </c>
      <c r="G9" s="41">
        <v>9.8225550675013484E-2</v>
      </c>
    </row>
    <row r="10" spans="2:7" x14ac:dyDescent="0.2">
      <c r="B10" s="13" t="s">
        <v>11</v>
      </c>
      <c r="C10" s="40">
        <v>8.1059837684725064E-2</v>
      </c>
      <c r="D10" s="36">
        <v>8.2177545924507808E-2</v>
      </c>
      <c r="E10" s="36">
        <v>7.2185418850545191E-2</v>
      </c>
      <c r="F10" s="36">
        <v>7.030534103100726E-2</v>
      </c>
      <c r="G10" s="41">
        <v>6.7022388325216814E-2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0.60674034418022471</v>
      </c>
      <c r="D12" s="4">
        <v>0.61576440031208857</v>
      </c>
      <c r="E12" s="4">
        <v>0.62599661838816778</v>
      </c>
      <c r="F12" s="4">
        <v>0.63334098309167097</v>
      </c>
      <c r="G12" s="20">
        <v>0.64096067494038222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0.61931514700366064</v>
      </c>
      <c r="D14" s="2">
        <v>0.61845232184108656</v>
      </c>
      <c r="E14" s="2">
        <v>0.63076177261786481</v>
      </c>
      <c r="F14" s="2">
        <v>0.68969427230581248</v>
      </c>
      <c r="G14" s="15">
        <v>0.67780016905444673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6.2772557436099037</v>
      </c>
      <c r="D16" s="2">
        <v>6.2085995911278644</v>
      </c>
      <c r="E16" s="2">
        <v>6.7800127839793696</v>
      </c>
      <c r="F16" s="2">
        <v>6.9479711058848066</v>
      </c>
      <c r="G16" s="15">
        <v>7.1681268724272611</v>
      </c>
    </row>
    <row r="17" spans="2:7" x14ac:dyDescent="0.2">
      <c r="B17" s="13" t="s">
        <v>15</v>
      </c>
      <c r="C17" s="14">
        <v>4.0686126394975215</v>
      </c>
      <c r="D17" s="2">
        <v>3.8741521690926897</v>
      </c>
      <c r="E17" s="2">
        <v>4.0507370712462407</v>
      </c>
      <c r="F17" s="2">
        <v>4.0223770815451285</v>
      </c>
      <c r="G17" s="15">
        <v>4.0152844547871434</v>
      </c>
    </row>
    <row r="18" spans="2:7" x14ac:dyDescent="0.2">
      <c r="B18" s="13" t="s">
        <v>33</v>
      </c>
      <c r="C18" s="37">
        <v>9.6656941976256391E-2</v>
      </c>
      <c r="D18" s="38">
        <v>9.9179274049500707E-2</v>
      </c>
      <c r="E18" s="38">
        <v>9.2329710626408837E-2</v>
      </c>
      <c r="F18" s="38">
        <v>9.1154809575307902E-2</v>
      </c>
      <c r="G18" s="39">
        <v>8.9418154330650271E-2</v>
      </c>
    </row>
    <row r="19" spans="2:7" x14ac:dyDescent="0.2">
      <c r="B19" s="13" t="s">
        <v>34</v>
      </c>
      <c r="C19" s="37">
        <v>0.10990888486211639</v>
      </c>
      <c r="D19" s="38">
        <v>0.12117493843866826</v>
      </c>
      <c r="E19" s="38">
        <v>0.11344572699071824</v>
      </c>
      <c r="F19" s="38">
        <v>0.11835031139885513</v>
      </c>
      <c r="G19" s="39">
        <v>0.1193990061857779</v>
      </c>
    </row>
    <row r="20" spans="2:7" x14ac:dyDescent="0.2">
      <c r="B20" s="13" t="s">
        <v>16</v>
      </c>
      <c r="C20" s="14">
        <v>2.16</v>
      </c>
      <c r="D20" s="2">
        <v>2.33</v>
      </c>
      <c r="E20" s="2">
        <v>2.12</v>
      </c>
      <c r="F20" s="2">
        <v>2.17</v>
      </c>
      <c r="G20" s="15">
        <v>2.14</v>
      </c>
    </row>
    <row r="21" spans="2:7" x14ac:dyDescent="0.2">
      <c r="B21" s="24" t="s">
        <v>17</v>
      </c>
      <c r="C21" s="25">
        <v>5.0856983939297586E-2</v>
      </c>
      <c r="D21" s="26">
        <v>5.2051397674355647E-2</v>
      </c>
      <c r="E21" s="26">
        <v>5.3475452317587463E-2</v>
      </c>
      <c r="F21" s="26">
        <v>5.4546592549775869E-2</v>
      </c>
      <c r="G21" s="27">
        <v>5.5704204537146577E-2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3.8470437203996104</v>
      </c>
      <c r="D4" s="2">
        <v>3.8023965229274013</v>
      </c>
      <c r="E4" s="2">
        <v>3.5086321006404377</v>
      </c>
      <c r="F4" s="2">
        <v>3.473358124747302</v>
      </c>
      <c r="G4" s="15">
        <v>3.3586706575930627</v>
      </c>
    </row>
    <row r="5" spans="2:7" x14ac:dyDescent="0.2">
      <c r="B5" s="13" t="s">
        <v>9</v>
      </c>
      <c r="C5" s="14">
        <v>5.0892083392731946</v>
      </c>
      <c r="D5" s="2">
        <v>4.9165060922752915</v>
      </c>
      <c r="E5" s="2">
        <v>4.5352141699263262</v>
      </c>
      <c r="F5" s="2">
        <v>4.5565896278651605</v>
      </c>
      <c r="G5" s="15">
        <v>4.4478297245400196</v>
      </c>
    </row>
    <row r="6" spans="2:7" x14ac:dyDescent="0.2">
      <c r="B6" s="13" t="s">
        <v>20</v>
      </c>
      <c r="C6" s="14">
        <v>1.2505764541761186</v>
      </c>
      <c r="D6" s="2">
        <v>1.4306237864027018</v>
      </c>
      <c r="E6" s="2">
        <v>1.1495131066334836</v>
      </c>
      <c r="F6" s="2">
        <v>1.1576442390268988</v>
      </c>
      <c r="G6" s="15">
        <v>1.1435812817219622</v>
      </c>
    </row>
    <row r="7" spans="2:7" x14ac:dyDescent="0.2">
      <c r="B7" s="13" t="s">
        <v>35</v>
      </c>
      <c r="C7" s="14">
        <v>2.1474228336274059</v>
      </c>
      <c r="D7" s="2">
        <v>2.239152881246921</v>
      </c>
      <c r="E7" s="2">
        <v>2.0173139387541048</v>
      </c>
      <c r="F7" s="2">
        <v>2.0184781354206645</v>
      </c>
      <c r="G7" s="15">
        <v>1.9807756375993322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9.7369986951956145E-2</v>
      </c>
      <c r="D9" s="36">
        <v>9.7561677495322421E-2</v>
      </c>
      <c r="E9" s="36">
        <v>8.6716367486226714E-2</v>
      </c>
      <c r="F9" s="36">
        <v>8.4018818436993131E-2</v>
      </c>
      <c r="G9" s="41">
        <v>8.0069624074884257E-2</v>
      </c>
    </row>
    <row r="10" spans="2:7" x14ac:dyDescent="0.2">
      <c r="B10" s="13" t="s">
        <v>11</v>
      </c>
      <c r="C10" s="40">
        <v>6.462993112682637E-2</v>
      </c>
      <c r="D10" s="36">
        <v>6.5498572099559685E-2</v>
      </c>
      <c r="E10" s="36">
        <v>5.5355715684287585E-2</v>
      </c>
      <c r="F10" s="36">
        <v>5.3189762331457259E-2</v>
      </c>
      <c r="G10" s="41">
        <v>4.9762119029187646E-2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0.61087250757370182</v>
      </c>
      <c r="D12" s="4">
        <v>0.62376989855271736</v>
      </c>
      <c r="E12" s="4">
        <v>0.63774184689501034</v>
      </c>
      <c r="F12" s="4">
        <v>0.64873864225796607</v>
      </c>
      <c r="G12" s="20">
        <v>0.65990255449416546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0.52759966962139815</v>
      </c>
      <c r="D14" s="2">
        <v>0.52799684695303595</v>
      </c>
      <c r="E14" s="2">
        <v>0.52695972020544812</v>
      </c>
      <c r="F14" s="2">
        <v>0.57463400196635617</v>
      </c>
      <c r="G14" s="15">
        <v>0.56143181717722235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7.1877910448018527</v>
      </c>
      <c r="D16" s="2">
        <v>7.1162794052412988</v>
      </c>
      <c r="E16" s="2">
        <v>7.8906642298930301</v>
      </c>
      <c r="F16" s="2">
        <v>8.144357890056515</v>
      </c>
      <c r="G16" s="15">
        <v>8.4641954175883001</v>
      </c>
    </row>
    <row r="17" spans="2:7" x14ac:dyDescent="0.2">
      <c r="B17" s="13" t="s">
        <v>15</v>
      </c>
      <c r="C17" s="14">
        <v>4.5786429585071682</v>
      </c>
      <c r="D17" s="2">
        <v>4.2922214245560744</v>
      </c>
      <c r="E17" s="2">
        <v>4.4821544400915467</v>
      </c>
      <c r="F17" s="2">
        <v>4.4097854267492869</v>
      </c>
      <c r="G17" s="15">
        <v>4.362236848727675</v>
      </c>
    </row>
    <row r="18" spans="2:7" x14ac:dyDescent="0.2">
      <c r="B18" s="13" t="s">
        <v>33</v>
      </c>
      <c r="C18" s="37">
        <v>8.4987516159847107E-2</v>
      </c>
      <c r="D18" s="38">
        <v>8.765393586054207E-2</v>
      </c>
      <c r="E18" s="38">
        <v>8.0822327286337453E-2</v>
      </c>
      <c r="F18" s="38">
        <v>7.9654977226628787E-2</v>
      </c>
      <c r="G18" s="39">
        <v>7.7964002712285124E-2</v>
      </c>
    </row>
    <row r="19" spans="2:7" x14ac:dyDescent="0.2">
      <c r="B19" s="13" t="s">
        <v>34</v>
      </c>
      <c r="C19" s="37">
        <v>8.6144271891806803E-2</v>
      </c>
      <c r="D19" s="38">
        <v>9.7849043404764122E-2</v>
      </c>
      <c r="E19" s="38">
        <v>8.9836249382708358E-2</v>
      </c>
      <c r="F19" s="38">
        <v>9.5009623132437535E-2</v>
      </c>
      <c r="G19" s="39">
        <v>9.6291146063680985E-2</v>
      </c>
    </row>
    <row r="20" spans="2:7" x14ac:dyDescent="0.2">
      <c r="B20" s="13" t="s">
        <v>16</v>
      </c>
      <c r="C20" s="14">
        <v>1.68</v>
      </c>
      <c r="D20" s="2">
        <v>1.84</v>
      </c>
      <c r="E20" s="2">
        <v>1.63</v>
      </c>
      <c r="F20" s="2">
        <v>1.67</v>
      </c>
      <c r="G20" s="15">
        <v>1.64</v>
      </c>
    </row>
    <row r="21" spans="2:7" x14ac:dyDescent="0.2">
      <c r="B21" s="24" t="s">
        <v>17</v>
      </c>
      <c r="C21" s="25">
        <v>5.1397036676322908E-2</v>
      </c>
      <c r="D21" s="26">
        <v>5.3158957571613659E-2</v>
      </c>
      <c r="E21" s="26">
        <v>5.5209247407065544E-2</v>
      </c>
      <c r="F21" s="26">
        <v>5.6937660688221758E-2</v>
      </c>
      <c r="G21" s="27">
        <v>5.8806675158214014E-2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3.9867956577506023</v>
      </c>
      <c r="D4" s="2">
        <v>3.8734891251245864</v>
      </c>
      <c r="E4" s="2">
        <v>3.5907455685239711</v>
      </c>
      <c r="F4" s="2">
        <v>3.5407706533841226</v>
      </c>
      <c r="G4" s="15">
        <v>3.4020651983564867</v>
      </c>
    </row>
    <row r="5" spans="2:7" x14ac:dyDescent="0.2">
      <c r="B5" s="13" t="s">
        <v>9</v>
      </c>
      <c r="C5" s="14">
        <v>4.9024919606619504</v>
      </c>
      <c r="D5" s="2">
        <v>4.6915766025453243</v>
      </c>
      <c r="E5" s="2">
        <v>4.3481316368118286</v>
      </c>
      <c r="F5" s="2">
        <v>4.3335989071883478</v>
      </c>
      <c r="G5" s="15">
        <v>4.1920679531985083</v>
      </c>
    </row>
    <row r="6" spans="2:7" x14ac:dyDescent="0.2">
      <c r="B6" s="13" t="s">
        <v>20</v>
      </c>
      <c r="C6" s="14">
        <v>1.3705435901997045</v>
      </c>
      <c r="D6" s="2">
        <v>1.5021821336519876</v>
      </c>
      <c r="E6" s="2">
        <v>1.2851836059087594</v>
      </c>
      <c r="F6" s="2">
        <v>1.2951789302906549</v>
      </c>
      <c r="G6" s="15">
        <v>1.2662814620901115</v>
      </c>
    </row>
    <row r="7" spans="2:7" x14ac:dyDescent="0.2">
      <c r="B7" s="13" t="s">
        <v>35</v>
      </c>
      <c r="C7" s="14">
        <v>2.0300366512092967</v>
      </c>
      <c r="D7" s="2">
        <v>2.0961703853851619</v>
      </c>
      <c r="E7" s="2">
        <v>1.9040378011324173</v>
      </c>
      <c r="F7" s="2">
        <v>1.9016736899246522</v>
      </c>
      <c r="G7" s="15">
        <v>1.8527100642261585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0.10181682483145661</v>
      </c>
      <c r="D9" s="36">
        <v>9.9713805526588858E-2</v>
      </c>
      <c r="E9" s="36">
        <v>8.9421475891286614E-2</v>
      </c>
      <c r="F9" s="36">
        <v>8.6240056517349756E-2</v>
      </c>
      <c r="G9" s="41">
        <v>8.149338470047493E-2</v>
      </c>
    </row>
    <row r="10" spans="2:7" x14ac:dyDescent="0.2">
      <c r="B10" s="13" t="s">
        <v>11</v>
      </c>
      <c r="C10" s="40">
        <v>6.9514740023510976E-2</v>
      </c>
      <c r="D10" s="36">
        <v>6.8497617644225253E-2</v>
      </c>
      <c r="E10" s="36">
        <v>5.9103700389541464E-2</v>
      </c>
      <c r="F10" s="36">
        <v>5.6600289005586557E-2</v>
      </c>
      <c r="G10" s="41">
        <v>5.2516379022091067E-2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0.619155082989579</v>
      </c>
      <c r="D12" s="4">
        <v>0.64069322222716141</v>
      </c>
      <c r="E12" s="4">
        <v>0.65967900576507543</v>
      </c>
      <c r="F12" s="4">
        <v>0.67476912536721323</v>
      </c>
      <c r="G12" s="20">
        <v>0.69020243920231938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0.50548719545340637</v>
      </c>
      <c r="D14" s="2">
        <v>0.50081980974144669</v>
      </c>
      <c r="E14" s="2">
        <v>0.51204036571853373</v>
      </c>
      <c r="F14" s="2">
        <v>0.55996310050664033</v>
      </c>
      <c r="G14" s="15">
        <v>0.54553381239437537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6.9269038089587811</v>
      </c>
      <c r="D16" s="2">
        <v>6.9941348761121507</v>
      </c>
      <c r="E16" s="2">
        <v>7.7029625298777518</v>
      </c>
      <c r="F16" s="2">
        <v>7.9829334397097718</v>
      </c>
      <c r="G16" s="15">
        <v>8.3572377108746831</v>
      </c>
    </row>
    <row r="17" spans="2:7" x14ac:dyDescent="0.2">
      <c r="B17" s="13" t="s">
        <v>15</v>
      </c>
      <c r="C17" s="14">
        <v>4.2607679057146299</v>
      </c>
      <c r="D17" s="2">
        <v>3.9223765422532852</v>
      </c>
      <c r="E17" s="2">
        <v>3.9738719040816739</v>
      </c>
      <c r="F17" s="2">
        <v>3.847681121034118</v>
      </c>
      <c r="G17" s="15">
        <v>3.7511485193062879</v>
      </c>
    </row>
    <row r="18" spans="2:7" x14ac:dyDescent="0.2">
      <c r="B18" s="13" t="s">
        <v>33</v>
      </c>
      <c r="C18" s="37">
        <v>8.9384102921828704E-2</v>
      </c>
      <c r="D18" s="38">
        <v>9.1604356160672917E-2</v>
      </c>
      <c r="E18" s="38">
        <v>8.5639648798284465E-2</v>
      </c>
      <c r="F18" s="38">
        <v>8.4526462667305555E-2</v>
      </c>
      <c r="G18" s="39">
        <v>8.2587388689950483E-2</v>
      </c>
    </row>
    <row r="19" spans="2:7" x14ac:dyDescent="0.2">
      <c r="B19" s="13" t="s">
        <v>34</v>
      </c>
      <c r="C19" s="37">
        <v>9.7364726135045848E-2</v>
      </c>
      <c r="D19" s="38">
        <v>0.11033093917837046</v>
      </c>
      <c r="E19" s="38">
        <v>0.10545574451881866</v>
      </c>
      <c r="F19" s="38">
        <v>0.1125273393501538</v>
      </c>
      <c r="G19" s="39">
        <v>0.11487278115588388</v>
      </c>
    </row>
    <row r="20" spans="2:7" x14ac:dyDescent="0.2">
      <c r="B20" s="13" t="s">
        <v>16</v>
      </c>
      <c r="C20" s="14">
        <v>1.85</v>
      </c>
      <c r="D20" s="2">
        <v>1.98</v>
      </c>
      <c r="E20" s="2">
        <v>1.79</v>
      </c>
      <c r="F20" s="2">
        <v>1.83</v>
      </c>
      <c r="G20" s="15">
        <v>1.78</v>
      </c>
    </row>
    <row r="21" spans="2:7" x14ac:dyDescent="0.2">
      <c r="B21" s="24" t="s">
        <v>17</v>
      </c>
      <c r="C21" s="25">
        <v>5.2514814053439891E-2</v>
      </c>
      <c r="D21" s="26">
        <v>5.5662740691867572E-2</v>
      </c>
      <c r="E21" s="26">
        <v>5.8768046458497203E-2</v>
      </c>
      <c r="F21" s="26">
        <v>6.149477666467458E-2</v>
      </c>
      <c r="G21" s="27">
        <v>6.4558287510408763E-2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showGridLines="0" workbookViewId="0"/>
  </sheetViews>
  <sheetFormatPr defaultRowHeight="14.25" x14ac:dyDescent="0.2"/>
  <cols>
    <col min="1" max="1" width="9.140625" style="42"/>
    <col min="2" max="2" width="44.5703125" style="1" bestFit="1" customWidth="1"/>
    <col min="3" max="16384" width="9.140625" style="1"/>
  </cols>
  <sheetData>
    <row r="2" spans="2:7" ht="15" x14ac:dyDescent="0.25">
      <c r="B2" s="5"/>
      <c r="C2" s="6" t="s">
        <v>0</v>
      </c>
      <c r="D2" s="7" t="s">
        <v>1</v>
      </c>
      <c r="E2" s="7" t="s">
        <v>2</v>
      </c>
      <c r="F2" s="7" t="s">
        <v>3</v>
      </c>
      <c r="G2" s="8" t="s">
        <v>4</v>
      </c>
    </row>
    <row r="3" spans="2:7" ht="15" x14ac:dyDescent="0.25">
      <c r="B3" s="9" t="s">
        <v>5</v>
      </c>
      <c r="C3" s="10"/>
      <c r="D3" s="11"/>
      <c r="E3" s="11"/>
      <c r="F3" s="11"/>
      <c r="G3" s="12"/>
    </row>
    <row r="4" spans="2:7" x14ac:dyDescent="0.2">
      <c r="B4" s="13" t="s">
        <v>8</v>
      </c>
      <c r="C4" s="14">
        <v>4.2696730791667843</v>
      </c>
      <c r="D4" s="2">
        <v>4.2979228456322591</v>
      </c>
      <c r="E4" s="2">
        <v>4.0172217280519984</v>
      </c>
      <c r="F4" s="2">
        <v>4.030937900816717</v>
      </c>
      <c r="G4" s="15">
        <v>3.9611578840774997</v>
      </c>
    </row>
    <row r="5" spans="2:7" x14ac:dyDescent="0.2">
      <c r="B5" s="13" t="s">
        <v>9</v>
      </c>
      <c r="C5" s="14">
        <v>5.2503413122206561</v>
      </c>
      <c r="D5" s="2">
        <v>5.2056514451850369</v>
      </c>
      <c r="E5" s="2">
        <v>4.8645632374924892</v>
      </c>
      <c r="F5" s="2">
        <v>4.933521482174446</v>
      </c>
      <c r="G5" s="15">
        <v>4.8809890625914125</v>
      </c>
    </row>
    <row r="6" spans="2:7" x14ac:dyDescent="0.2">
      <c r="B6" s="13" t="s">
        <v>20</v>
      </c>
      <c r="C6" s="14">
        <v>1.6538428119673341</v>
      </c>
      <c r="D6" s="2">
        <v>1.841681765873425</v>
      </c>
      <c r="E6" s="2">
        <v>1.5327151051845249</v>
      </c>
      <c r="F6" s="2">
        <v>1.5499920040723385</v>
      </c>
      <c r="G6" s="15">
        <v>1.5527353159219381</v>
      </c>
    </row>
    <row r="7" spans="2:7" x14ac:dyDescent="0.2">
      <c r="B7" s="13" t="s">
        <v>35</v>
      </c>
      <c r="C7" s="14">
        <v>2.2771522112974862</v>
      </c>
      <c r="D7" s="2">
        <v>2.4233205004948437</v>
      </c>
      <c r="E7" s="2">
        <v>2.1824357415343143</v>
      </c>
      <c r="F7" s="2">
        <v>2.2027139498224124</v>
      </c>
      <c r="G7" s="15">
        <v>2.1928746397702765</v>
      </c>
    </row>
    <row r="8" spans="2:7" ht="15" x14ac:dyDescent="0.25">
      <c r="B8" s="16" t="s">
        <v>6</v>
      </c>
      <c r="C8" s="17"/>
      <c r="D8" s="3"/>
      <c r="E8" s="3"/>
      <c r="F8" s="3"/>
      <c r="G8" s="18"/>
    </row>
    <row r="9" spans="2:7" x14ac:dyDescent="0.2">
      <c r="B9" s="13" t="s">
        <v>10</v>
      </c>
      <c r="C9" s="40">
        <v>0.11342189649446197</v>
      </c>
      <c r="D9" s="36">
        <v>0.11641753258136896</v>
      </c>
      <c r="E9" s="36">
        <v>0.105547321708967</v>
      </c>
      <c r="F9" s="36">
        <v>0.10411050038264306</v>
      </c>
      <c r="G9" s="41">
        <v>0.10161756358137064</v>
      </c>
    </row>
    <row r="10" spans="2:7" x14ac:dyDescent="0.2">
      <c r="B10" s="13" t="s">
        <v>11</v>
      </c>
      <c r="C10" s="40">
        <v>7.9950438903725288E-2</v>
      </c>
      <c r="D10" s="36">
        <v>8.2924392351382104E-2</v>
      </c>
      <c r="E10" s="36">
        <v>7.2295901572420232E-2</v>
      </c>
      <c r="F10" s="36">
        <v>7.0987895410935725E-2</v>
      </c>
      <c r="G10" s="41">
        <v>6.8628321587537122E-2</v>
      </c>
    </row>
    <row r="11" spans="2:7" ht="15" x14ac:dyDescent="0.25">
      <c r="B11" s="16" t="s">
        <v>7</v>
      </c>
      <c r="C11" s="21"/>
      <c r="D11" s="22"/>
      <c r="E11" s="22"/>
      <c r="F11" s="22"/>
      <c r="G11" s="23"/>
    </row>
    <row r="12" spans="2:7" x14ac:dyDescent="0.2">
      <c r="B12" s="13" t="s">
        <v>12</v>
      </c>
      <c r="C12" s="19">
        <v>0.5975240231406912</v>
      </c>
      <c r="D12" s="4">
        <v>0.59713720071233412</v>
      </c>
      <c r="E12" s="4">
        <v>0.60147806974469387</v>
      </c>
      <c r="F12" s="4">
        <v>0.60381724254730584</v>
      </c>
      <c r="G12" s="20">
        <v>0.60625824636220726</v>
      </c>
    </row>
    <row r="13" spans="2:7" ht="15" x14ac:dyDescent="0.25">
      <c r="B13" s="16" t="s">
        <v>13</v>
      </c>
      <c r="C13" s="17"/>
      <c r="D13" s="3"/>
      <c r="E13" s="3"/>
      <c r="F13" s="3"/>
      <c r="G13" s="18"/>
    </row>
    <row r="14" spans="2:7" x14ac:dyDescent="0.2">
      <c r="B14" s="13" t="s">
        <v>13</v>
      </c>
      <c r="C14" s="14">
        <v>0.67911130048767576</v>
      </c>
      <c r="D14" s="2">
        <v>0.68170344688056628</v>
      </c>
      <c r="E14" s="2">
        <v>0.68336918870619479</v>
      </c>
      <c r="F14" s="2">
        <v>0.74562413839096675</v>
      </c>
      <c r="G14" s="15">
        <v>0.73555100770668658</v>
      </c>
    </row>
    <row r="15" spans="2:7" ht="15" x14ac:dyDescent="0.25">
      <c r="B15" s="16" t="s">
        <v>14</v>
      </c>
      <c r="C15" s="17"/>
      <c r="D15" s="3"/>
      <c r="E15" s="3"/>
      <c r="F15" s="3"/>
      <c r="G15" s="18"/>
    </row>
    <row r="16" spans="2:7" x14ac:dyDescent="0.2">
      <c r="B16" s="13" t="s">
        <v>18</v>
      </c>
      <c r="C16" s="14">
        <v>6.3005657965682529</v>
      </c>
      <c r="D16" s="2">
        <v>6.1234887689033304</v>
      </c>
      <c r="E16" s="2">
        <v>6.6974735907676806</v>
      </c>
      <c r="F16" s="2">
        <v>6.8160610663695627</v>
      </c>
      <c r="G16" s="15">
        <v>6.9602194935433088</v>
      </c>
    </row>
    <row r="17" spans="2:7" x14ac:dyDescent="0.2">
      <c r="B17" s="13" t="s">
        <v>15</v>
      </c>
      <c r="C17" s="14">
        <v>4.2438902463057611</v>
      </c>
      <c r="D17" s="2">
        <v>4.131254632778103</v>
      </c>
      <c r="E17" s="2">
        <v>4.4375518202344537</v>
      </c>
      <c r="F17" s="2">
        <v>4.4722238418500977</v>
      </c>
      <c r="G17" s="15">
        <v>4.5203987665915735</v>
      </c>
    </row>
    <row r="18" spans="2:7" x14ac:dyDescent="0.2">
      <c r="B18" s="13" t="s">
        <v>33</v>
      </c>
      <c r="C18" s="37">
        <v>9.4836565863044592E-2</v>
      </c>
      <c r="D18" s="38">
        <v>9.7515848113374895E-2</v>
      </c>
      <c r="E18" s="38">
        <v>8.9806710186034644E-2</v>
      </c>
      <c r="F18" s="38">
        <v>8.8587416789227352E-2</v>
      </c>
      <c r="G18" s="39">
        <v>8.7103322951899223E-2</v>
      </c>
    </row>
    <row r="19" spans="2:7" x14ac:dyDescent="0.2">
      <c r="B19" s="13" t="s">
        <v>34</v>
      </c>
      <c r="C19" s="37">
        <v>0.10388884486544686</v>
      </c>
      <c r="D19" s="38">
        <v>0.11337850112836925</v>
      </c>
      <c r="E19" s="38">
        <v>0.10305420616689112</v>
      </c>
      <c r="F19" s="38">
        <v>0.10650951341984632</v>
      </c>
      <c r="G19" s="39">
        <v>0.10691044227875861</v>
      </c>
    </row>
    <row r="20" spans="2:7" x14ac:dyDescent="0.2">
      <c r="B20" s="13" t="s">
        <v>16</v>
      </c>
      <c r="C20" s="14">
        <v>2.09</v>
      </c>
      <c r="D20" s="2">
        <v>2.2799999999999998</v>
      </c>
      <c r="E20" s="2">
        <v>2.0499999999999998</v>
      </c>
      <c r="F20" s="2">
        <v>2.11</v>
      </c>
      <c r="G20" s="15">
        <v>2.1</v>
      </c>
    </row>
    <row r="21" spans="2:7" x14ac:dyDescent="0.2">
      <c r="B21" s="24" t="s">
        <v>17</v>
      </c>
      <c r="C21" s="25">
        <v>4.9692406876227765E-2</v>
      </c>
      <c r="D21" s="26">
        <v>4.9644693020461594E-2</v>
      </c>
      <c r="E21" s="26">
        <v>5.018544396587498E-2</v>
      </c>
      <c r="F21" s="26">
        <v>5.0481752736016239E-2</v>
      </c>
      <c r="G21" s="27">
        <v>5.0794714594577177E-2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52FDC66BB7749AC908E99453139D3" ma:contentTypeVersion="6" ma:contentTypeDescription="Create a new document." ma:contentTypeScope="" ma:versionID="b805c372e40d9d76f30bbbe2aab4516b">
  <xsd:schema xmlns:xsd="http://www.w3.org/2001/XMLSchema" xmlns:xs="http://www.w3.org/2001/XMLSchema" xmlns:p="http://schemas.microsoft.com/office/2006/metadata/properties" xmlns:ns2="d95a863b-23a0-47bb-86c5-5c9283d5df14" xmlns:ns3="ddc63569-3e2f-4e7a-be05-2ae44eb749e3" targetNamespace="http://schemas.microsoft.com/office/2006/metadata/properties" ma:root="true" ma:fieldsID="04ef36d7bc87c190765ddd8132d2af62" ns2:_="" ns3:_="">
    <xsd:import namespace="d95a863b-23a0-47bb-86c5-5c9283d5df14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a863b-23a0-47bb-86c5-5c9283d5d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10485B-720D-4F0F-A730-E51DCCEA05A8}"/>
</file>

<file path=customXml/itemProps2.xml><?xml version="1.0" encoding="utf-8"?>
<ds:datastoreItem xmlns:ds="http://schemas.openxmlformats.org/officeDocument/2006/customXml" ds:itemID="{FB2C975A-C30C-41F9-B7C2-D0D61D3C6F53}"/>
</file>

<file path=customXml/itemProps3.xml><?xml version="1.0" encoding="utf-8"?>
<ds:datastoreItem xmlns:ds="http://schemas.openxmlformats.org/officeDocument/2006/customXml" ds:itemID="{4DAC2AEA-B91B-4C66-8F11-396069E9F6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- scenario key</vt:lpstr>
      <vt:lpstr>Summary</vt:lpstr>
      <vt:lpstr>Base</vt:lpstr>
      <vt:lpstr>+1% inflation</vt:lpstr>
      <vt:lpstr>-1% inflation</vt:lpstr>
      <vt:lpstr>+0.5% inflation wedge</vt:lpstr>
      <vt:lpstr>-0.5% inflation wedge</vt:lpstr>
      <vt:lpstr>10% totex overspend</vt:lpstr>
      <vt:lpstr>10% totex underspend</vt:lpstr>
      <vt:lpstr>+2% RoRE</vt:lpstr>
      <vt:lpstr>-2% RoRE</vt:lpstr>
      <vt:lpstr>inc UM &amp; competable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Grid</dc:creator>
  <cp:lastModifiedBy>National Grid</cp:lastModifiedBy>
  <dcterms:created xsi:type="dcterms:W3CDTF">2019-09-24T15:41:32Z</dcterms:created>
  <dcterms:modified xsi:type="dcterms:W3CDTF">2019-12-05T16:05:29Z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0x0101006B152FDC66BB7749AC908E99453139D3</vt:lpwstr>
  </property>
</Properties>
</file>